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5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<sst xmlns="http://schemas.openxmlformats.org/spreadsheetml/2006/main" count="38" uniqueCount="37">
  <si>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Иркутская область</t>
  </si>
  <si>
    <t>В руб.</t>
  </si>
  <si>
    <t>1</t>
  </si>
  <si>
    <t>1.1</t>
  </si>
  <si>
    <t>1.1.1</t>
  </si>
  <si>
    <t>1.1.2</t>
  </si>
  <si>
    <t>1.1.3</t>
  </si>
  <si>
    <t>1.1.4</t>
  </si>
  <si>
    <t>2</t>
  </si>
  <si>
    <t>2.1</t>
  </si>
  <si>
    <t>2.2</t>
  </si>
  <si>
    <t>2.3</t>
  </si>
  <si>
    <t>2.4</t>
  </si>
  <si>
    <t>3</t>
  </si>
  <si>
    <t>3.1</t>
  </si>
  <si>
    <t>3.2</t>
  </si>
  <si>
    <t>3.2.1</t>
  </si>
  <si>
    <t>3.2.2</t>
  </si>
  <si>
    <t>3.2.3</t>
  </si>
  <si>
    <t>3.3</t>
  </si>
  <si>
    <t>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</si>
  <si>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</si>
  <si>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</si>
  <si>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</si>
  <si>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</si>
  <si>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</si>
  <si>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</si>
  <si>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</si>
  <si>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</si>
  <si>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</si>
  <si>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</si>
  <si>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</si>
  <si>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</si>
  <si>
    <t xml:space="preserve">десятимандатный </t>
  </si>
  <si>
    <t xml:space="preserve">По состоянию на </t>
  </si>
  <si>
    <t>Выборы депутатов Думы Дзержинского муниципального образования пятого созыва</t>
  </si>
  <si>
    <t>Итоговый финансовый отчет о поступлении и расходовании средств избирательного фонда  кандидата
Соколова Дмитирия Анатольевича                   № 
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</si>
</sst>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D8" sqref="D8:D9"/>
    </sheetView>
  </sheetViews>
  <sheetFormatPr defaultRowHeight="15" x14ac:dyDescent="0.25"/>
  <cols>
    <col min="1" max="1" width="10.7109375" customWidth="1"/>
    <col min="2" max="4" width="22.140625" customWidth="1"/>
    <col min="5" max="5" width="55.42578125" customWidth="1"/>
  </cols>
  <sheetData>
    <row r="1" spans="1:5" ht="15" customHeight="1" x14ac:dyDescent="0.25">
      <c r="E1" s="1"/>
    </row>
    <row r="2" spans="1:5" ht="144" customHeight="1" x14ac:dyDescent="0.25">
      <c r="A2" s="10" t="s">
        <v>36</v>
      </c>
      <c r="B2" s="10"/>
      <c r="C2" s="10"/>
      <c r="D2" s="10"/>
      <c r="E2" s="10"/>
    </row>
    <row r="3" spans="1:5" ht="15.75" x14ac:dyDescent="0.25">
      <c r="A3" s="11" t="s">
        <v>35</v>
      </c>
      <c r="B3" s="11"/>
      <c r="C3" s="11"/>
      <c r="D3" s="11"/>
      <c r="E3" s="11"/>
    </row>
    <row r="4" spans="1:5" ht="15.75" x14ac:dyDescent="0.25">
      <c r="A4" s="11" t="s">
        <v>0</v>
      </c>
      <c r="B4" s="11"/>
      <c r="C4" s="11"/>
      <c r="D4" s="11"/>
      <c r="E4" s="11"/>
    </row>
    <row r="5" spans="1:5" ht="15.75" x14ac:dyDescent="0.25">
      <c r="A5" s="11" t="s">
        <v>33</v>
      </c>
      <c r="B5" s="11"/>
      <c r="C5" s="11"/>
      <c r="D5" s="11"/>
      <c r="E5" s="11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9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8" t="s">
        <v>2</v>
      </c>
      <c r="B10" s="9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51" x14ac:dyDescent="0.25">
      <c r="A11" s="4" t="s">
        <v>2</v>
      </c>
      <c r="B11" s="5" t="str">
        <f>"1. Поступило средств в избирательный фонд, всего
"</f>
        <v xml:space="preserve">1. Поступило средств в избирательный фонд, всего
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63.75" x14ac:dyDescent="0.25">
      <c r="A12" s="4" t="s">
        <v>3</v>
      </c>
      <c r="B12" s="5" t="str">
        <f>"1.1 Поступило средств в установленном порядке для формирования избирательного фонда
"</f>
        <v xml:space="preserve">1.1 Поступило средств в установленном порядке для формирования избирательного фонда
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63.75" x14ac:dyDescent="0.25">
      <c r="A13" s="4" t="s">
        <v>4</v>
      </c>
      <c r="B13" s="5" t="str">
        <f>"1.1.1. Собственные средства кандидата, средства избирательного объединения
"</f>
        <v xml:space="preserve">1.1.1. Собственные средства кандидата, средства избирательного объединения
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63.75" x14ac:dyDescent="0.25">
      <c r="A14" s="4" t="s">
        <v>5</v>
      </c>
      <c r="B14" s="5" t="str">
        <f>"1.1.2. Средства избирательного объединения, выдвинувшего кандидата
"</f>
        <v xml:space="preserve">1.1.2. Средства избирательного объединения, выдвинувшего кандидата
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51" x14ac:dyDescent="0.25">
      <c r="A15" s="4" t="s">
        <v>6</v>
      </c>
      <c r="B15" s="5" t="str">
        <f>"1.1.3. Добровольные пожертвования гражданина
"</f>
        <v xml:space="preserve">1.1.3. Добровольные пожертвования гражданина
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51" x14ac:dyDescent="0.25">
      <c r="A16" s="4" t="s">
        <v>7</v>
      </c>
      <c r="B16" s="5" t="str">
        <f>"1.1.4. Добровольные пожертвования юридического лица
"</f>
        <v xml:space="preserve">1.1.4. Добровольные пожертвования юридического лица
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114.75" x14ac:dyDescent="0.25">
      <c r="A17" s="4" t="s">
        <v>8</v>
      </c>
      <c r="B17" s="5" t="str">
        <f>"1.2. Поступило в избирательный фонд денежных средств, подпадающих под действие частей 1-4 статьи 85 Закона Иркутской области ""О муниципальных выборах в Иркутской области"""</f>
        <v>1.2. Поступило в избирательный фонд денежных средств, подпадающих под действие частей 1-4 статьи 85 Закона Иркутской области "О муниципальных выборах в Иркутской области"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63.75" x14ac:dyDescent="0.25">
      <c r="A18" s="4" t="s">
        <v>9</v>
      </c>
      <c r="B18" s="5" t="str">
        <f>"1.2.1. Собственные средства кандидата, средства избирательного объединения
"</f>
        <v xml:space="preserve">1.2.1. Собственные средства кандидата, средства избирательного объединения
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63.75" x14ac:dyDescent="0.25">
      <c r="A19" s="4" t="s">
        <v>10</v>
      </c>
      <c r="B19" s="5" t="str">
        <f>"1.2.2. Средства избирательного объединения, выдвинувшего кандидата
"</f>
        <v xml:space="preserve">1.2.2. Средства избирательного объединения, выдвинувшего кандидата
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38.25" x14ac:dyDescent="0.25">
      <c r="A20" s="4" t="s">
        <v>11</v>
      </c>
      <c r="B20" s="5" t="str">
        <f>"1.2.3. Средства гражданина
"</f>
        <v xml:space="preserve">1.2.3. Средства гражданина
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8.25" x14ac:dyDescent="0.25">
      <c r="A21" s="4" t="s">
        <v>12</v>
      </c>
      <c r="B21" s="5" t="str">
        <f>"1.2.4. Средства юридического лица
"</f>
        <v xml:space="preserve">1.2.4. Средства юридического лица
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63.75" x14ac:dyDescent="0.25">
      <c r="A22" s="4" t="s">
        <v>13</v>
      </c>
      <c r="B22" s="5" t="str">
        <f>"2. Возвращено денежных средств из избирательного фонда, всего
"</f>
        <v xml:space="preserve">2. Возвращено денежных средств из избирательного фонда, всего
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38.25" x14ac:dyDescent="0.25">
      <c r="A23" s="4" t="s">
        <v>14</v>
      </c>
      <c r="B23" s="5" t="str">
        <f>"2.1. Перечислено в доход бюджета
"</f>
        <v xml:space="preserve">2.1. Перечислено в доход бюджета
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76.5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
"</f>
        <v xml:space="preserve">2.2. Возвращено жертвователям денежных средств, поступивших с нарушением установленного порядка
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102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
"</f>
        <v xml:space="preserve">2.2.1. Гражданам, которым запрещено осуществлять пожертвования либо не указавшим обязательные сведения в платежном документе
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102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
"</f>
        <v xml:space="preserve">2.2.2. Юридическим лицам, которым запрещено осуществлять пожертвования либо не указавшим обязательные сведения в платежном документе
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127.5" x14ac:dyDescent="0.25">
      <c r="A27" s="4" t="s">
        <v>18</v>
      </c>
      <c r="B27" s="5" t="str">
        <f>"2.2.3. Средств, превышающих предельный размер добровольных пожертвований, собственных средств кандидата, средств избирательного объединения
"</f>
        <v xml:space="preserve">2.2.3. Средств, превышающих предельный размер добровольных пожертвований, собственных средств кандидата, средств избирательного объединения
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63.75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
"</f>
        <v xml:space="preserve">2.3. Возвращено жертвователям денежных средств, поступивших в установленном порядке
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ht="38.25" x14ac:dyDescent="0.25">
      <c r="A29" s="4" t="s">
        <v>20</v>
      </c>
      <c r="B29" s="5" t="str">
        <f>"3. Израсходовано средств, всего
"</f>
        <v xml:space="preserve">3. Израсходовано средств, всего
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51" x14ac:dyDescent="0.25">
      <c r="A30" s="4" t="s">
        <v>21</v>
      </c>
      <c r="B30" s="5" t="str">
        <f>"3.1. На организацию сбора подписей избирателей
"</f>
        <v xml:space="preserve">3.1. На организацию сбора подписей избирателей
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63.75" x14ac:dyDescent="0.25">
      <c r="A31" s="4" t="s">
        <v>22</v>
      </c>
      <c r="B31" s="5" t="str">
        <f>"3.1.1. Из них на оплату труда лиц, привлекаемых для сбора подписей избирателей
"</f>
        <v xml:space="preserve">3.1.1. Из них на оплату труда лиц, привлекаемых для сбора подписей избирателей
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63.75" x14ac:dyDescent="0.25">
      <c r="A32" s="4" t="s">
        <v>23</v>
      </c>
      <c r="B32" s="5" t="str">
        <f>"3.2. На предвыборную агитацию через организации  телерадиовещания
"</f>
        <v xml:space="preserve">3.2. На предвыборную агитацию через организации  телерадиовещания
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63.75" x14ac:dyDescent="0.25">
      <c r="A33" s="4" t="s">
        <v>24</v>
      </c>
      <c r="B33" s="5" t="str">
        <f>"3.3. На предвыборную агитацию через редакции периодических печатных изданий
"</f>
        <v xml:space="preserve">3.3. На предвыборную агитацию через редакции периодических печатных изданий
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38.25" x14ac:dyDescent="0.25">
      <c r="A34" s="4" t="s">
        <v>25</v>
      </c>
      <c r="B34" s="5" t="str">
        <f>"3.4. На предвыборную агитацию через сетевые издания"</f>
        <v>3.4. На предвыборную агитацию через сетевые издания</v>
      </c>
      <c r="C34" s="6" t="str">
        <f>"235"</f>
        <v>235</v>
      </c>
      <c r="D34" s="7" t="str">
        <f t="shared" si="4"/>
        <v>0</v>
      </c>
      <c r="E34" s="5" t="str">
        <f>""</f>
        <v/>
      </c>
    </row>
    <row r="35" spans="1:5" ht="76.5" x14ac:dyDescent="0.25">
      <c r="A35" s="4" t="s">
        <v>26</v>
      </c>
      <c r="B35" s="5" t="str">
        <f>"3.5. На выпуск и распространение печатных и иных агитационных материалов
"</f>
        <v xml:space="preserve">3.5. На выпуск и распространение печатных и иных агитационных материалов
</v>
      </c>
      <c r="C35" s="6" t="str">
        <f>"240"</f>
        <v>240</v>
      </c>
      <c r="D35" s="7" t="str">
        <f t="shared" si="4"/>
        <v>0</v>
      </c>
      <c r="E35" s="5" t="str">
        <f>""</f>
        <v/>
      </c>
    </row>
    <row r="36" spans="1:5" ht="51" x14ac:dyDescent="0.25">
      <c r="A36" s="4" t="s">
        <v>27</v>
      </c>
      <c r="B36" s="5" t="str">
        <f>"3.6. На проведение публичных массовых мероприятий
"</f>
        <v xml:space="preserve">3.6. На проведение публичных массовых мероприятий
</v>
      </c>
      <c r="C36" s="6" t="str">
        <f>"250"</f>
        <v>250</v>
      </c>
      <c r="D36" s="7" t="str">
        <f t="shared" si="4"/>
        <v>0</v>
      </c>
      <c r="E36" s="5" t="str">
        <f>""</f>
        <v/>
      </c>
    </row>
    <row r="37" spans="1:5" ht="76.5" x14ac:dyDescent="0.25">
      <c r="A37" s="4" t="s">
        <v>28</v>
      </c>
      <c r="B37" s="5" t="str">
        <f>"3.7. На оплату работ (услуг) информационного и консультационного характера
"</f>
        <v xml:space="preserve">3.7. На оплату работ (услуг) информационного и консультационного характера
</v>
      </c>
      <c r="C37" s="6" t="str">
        <f>"260"</f>
        <v>260</v>
      </c>
      <c r="D37" s="7" t="str">
        <f t="shared" si="4"/>
        <v>0</v>
      </c>
      <c r="E37" s="5" t="str">
        <f>""</f>
        <v/>
      </c>
    </row>
    <row r="38" spans="1:5" ht="102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Российской Федерации по договорам
"</f>
        <v xml:space="preserve">3.8. На оплату других работ (услуг), выполненных (оказанных) юридическими лицами или гражданами Российской Федерации по договорам
</v>
      </c>
      <c r="C38" s="6" t="str">
        <f>"270"</f>
        <v>270</v>
      </c>
      <c r="D38" s="7" t="str">
        <f t="shared" si="4"/>
        <v>0</v>
      </c>
      <c r="E38" s="5" t="str">
        <f>""</f>
        <v/>
      </c>
    </row>
    <row r="39" spans="1:5" ht="76.5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
"</f>
        <v xml:space="preserve">3.9. На оплату иных расходов, непосредственно связанных с проведением избирательной кампании
</v>
      </c>
      <c r="C39" s="6" t="str">
        <f>"280"</f>
        <v>280</v>
      </c>
      <c r="D39" s="7" t="str">
        <f t="shared" si="4"/>
        <v>0</v>
      </c>
      <c r="E39" s="5" t="str">
        <f>""</f>
        <v/>
      </c>
    </row>
    <row r="40" spans="1:5" ht="102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
"</f>
        <v xml:space="preserve">4. Распределено неизрасходованного остатка средств фонда пропорционально перечисленным в избирательный фонд денежным средствам
</v>
      </c>
      <c r="C40" s="6" t="str">
        <f>"290"</f>
        <v>290</v>
      </c>
      <c r="D40" s="7" t="str">
        <f t="shared" si="4"/>
        <v>0</v>
      </c>
      <c r="E40" s="5" t="str">
        <f>""</f>
        <v/>
      </c>
    </row>
    <row r="41" spans="1:5" ht="89.25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 300 = стр. 10 - стр. 120 - стр. 190 - стр. 290)
"</f>
        <v xml:space="preserve">5. Остаток средств фонда на дату сдачи отчета (заверяется банковской справкой) (стр. 300 = стр. 10 - стр. 120 - стр. 190 - стр. 290)
</v>
      </c>
      <c r="C41" s="6" t="str">
        <f>"300"</f>
        <v>300</v>
      </c>
      <c r="D41" s="7" t="str">
        <f t="shared" si="4"/>
        <v>0</v>
      </c>
      <c r="E41" s="5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admin</cp:lastModifiedBy>
  <cp:lastPrinted>2022-10-10T02:10:48Z</cp:lastPrinted>
  <dcterms:created xsi:type="dcterms:W3CDTF">2022-10-04T03:42:16Z</dcterms:created>
  <dcterms:modified xsi:type="dcterms:W3CDTF">2022-10-10T02:38:45Z</dcterms:modified>
</cp:coreProperties>
</file>