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firstSheet="1" activeTab="5"/>
  </bookViews>
  <sheets>
    <sheet name="прилож.№ 1" sheetId="1" r:id="rId1"/>
    <sheet name="прил. 3 адм. дох." sheetId="2" r:id="rId2"/>
    <sheet name="прилож.№ 5 РзПр" sheetId="3" r:id="rId3"/>
    <sheet name="прилож. № 7" sheetId="4" r:id="rId4"/>
    <sheet name="прил. № 9 вед." sheetId="5" r:id="rId5"/>
    <sheet name="прил.13 источн." sheetId="6" r:id="rId6"/>
  </sheets>
  <definedNames>
    <definedName name="_xlnm.Print_Area" localSheetId="1">'прил. 3 адм. дох.'!$A$1:$C$25</definedName>
    <definedName name="_xlnm.Print_Area" localSheetId="4">'прил. № 9 вед.'!$A$1:$G$197</definedName>
    <definedName name="_xlnm.Print_Area" localSheetId="0">'прилож.№ 1'!$A$1:$C$77</definedName>
  </definedNames>
  <calcPr fullCalcOnLoad="1"/>
</workbook>
</file>

<file path=xl/sharedStrings.xml><?xml version="1.0" encoding="utf-8"?>
<sst xmlns="http://schemas.openxmlformats.org/spreadsheetml/2006/main" count="2460" uniqueCount="393">
  <si>
    <t>Приложение № 5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</si>
  <si>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</si>
  <si>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</si>
  <si>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</si>
  <si>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</si>
  <si>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</si>
  <si>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</si>
  <si>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720 1 14 02053 10 0000 410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</si>
  <si>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</si>
  <si>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</si>
  <si>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</si>
  <si>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</si>
  <si>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</si>
  <si>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</si>
  <si>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</si>
  <si>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</si>
  <si>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</si>
  <si>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</si>
  <si>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</si>
  <si>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</si>
  <si>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</si>
  <si>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</si>
  <si>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</si>
  <si>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</si>
  <si>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</si>
  <si>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</si>
  <si>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</si>
  <si>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</si>
  <si>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</si>
  <si>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</si>
  <si>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</si>
  <si>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</si>
  <si>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</si>
  <si>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</si>
  <si>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</si>
  <si>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</si>
  <si>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Обслуживание муниципального долга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</si>
  <si>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</si>
  <si>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</si>
  <si>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</si>
  <si>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</si>
  <si>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</si>
  <si>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</si>
  <si>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</si>
  <si>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</si>
  <si>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</si>
  <si>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</si>
  <si>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</si>
  <si>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</si>
  <si>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</si>
  <si>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</si>
  <si>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</si>
  <si>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</si>
  <si>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</si>
  <si>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</si>
  <si>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</si>
  <si>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</si>
  <si>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</si>
  <si>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</si>
  <si>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</si>
  <si>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</si>
  <si>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</si>
  <si>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</si>
  <si>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</si>
  <si>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</si>
  <si>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</si>
  <si>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</si>
  <si>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АДМИНИСТРАЦИЯ ДЗЕРЖИНСКОГО МУНИЦИПАЛЬНОГО ОБРАЗОВАНИЯ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</si>
  <si>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</si>
  <si>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</si>
  <si>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</si>
  <si>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</si>
  <si>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</si>
  <si>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</si>
  <si>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</si>
  <si>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</si>
  <si>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</si>
  <si>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</si>
  <si>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</si>
  <si>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</si>
  <si>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</si>
  <si>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</si>
  <si>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</si>
  <si>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</si>
  <si>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</si>
  <si>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</si>
  <si>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</si>
  <si>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</si>
  <si>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</si>
  <si>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</si>
  <si>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</si>
  <si>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</si>
  <si>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</si>
  <si>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</si>
  <si>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</si>
  <si>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</si>
  <si>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</si>
  <si>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</si>
  <si>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</si>
  <si>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</si>
  <si>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</si>
  <si>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</si>
  <si>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720 01 03 01 00 10 0000 710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</si>
  <si>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</si>
  <si>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</si>
  <si>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</si>
  <si>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</si>
  <si>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</si>
  <si>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</si>
  <si>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</si>
  <si>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</si>
  <si>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</si>
  <si>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</si>
  <si>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</si>
  <si>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</si>
  <si>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</si>
  <si>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</si>
  <si>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</si>
  <si>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</si>
  <si>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</si>
  <si>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</si>
  <si>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</si>
  <si>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</si>
  <si>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</si>
  <si>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</si>
  <si>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</si>
  <si>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</si>
  <si>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</si>
  <si>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</si>
  <si>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</si>
  <si>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</si>
  <si>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</si>
  <si>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</si>
  <si>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</si>
  <si>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</si>
  <si>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</si>
  <si>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</si>
  <si>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</si>
  <si>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</si>
  <si>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</si>
  <si>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</si>
  <si>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</si>
  <si>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</si>
  <si>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</si>
  <si>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</si>
  <si>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</si>
  <si>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</si>
  <si>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</si>
  <si>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</si>
  <si>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</si>
  <si>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</si>
  <si>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</si>
  <si>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</si>
  <si>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</si>
  <si>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</si>
  <si>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</si>
  <si>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</si>
  <si>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</si>
  <si>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</si>
  <si>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</si>
  <si>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</si>
  <si>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</si>
  <si>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</si>
  <si>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</si>
  <si>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</si>
  <si>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</si>
  <si>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</si>
  <si>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</si>
  <si>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</si>
  <si>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</si>
  <si>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</si>
  <si>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</si>
  <si>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</si>
  <si>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</si>
  <si>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</si>
  <si>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</si>
  <si>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</si>
  <si>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</si>
  <si>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</si>
  <si>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</si>
  <si>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</si>
  <si>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</si>
  <si>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</si>
  <si>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</si>
  <si>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</si>
  <si>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720 1 17 05050 10 0000 180</t>
  </si>
  <si>
    <t>ПРОЧИЕ НЕНАЛОГОВЫЕ ДОХОДЫ</t>
  </si>
  <si>
    <t>Прочие неналоговые доходы</t>
  </si>
  <si>
    <t>720 1 17 05000 00 0000 180</t>
  </si>
  <si>
    <t>720 1 17 00000 00 0000 000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</si>
  <si>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</si>
  <si>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</si>
  <si>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</si>
  <si>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</si>
  <si>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ШТРАФЫ, САНКЦИИ НА ВОЗМЕЩЕНИЕ УЩЕРБА</t>
  </si>
  <si>
    <t xml:space="preserve">720 1 16 51040 02 0000 140 </t>
  </si>
  <si>
    <t xml:space="preserve">720 1 16 00000 00 0000 000 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</si>
  <si>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</si>
  <si>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</si>
  <si>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</si>
  <si>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</si>
  <si>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</si>
  <si>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</si>
  <si>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720 1 11 00000 00 0000 000</t>
  </si>
  <si>
    <t>720 1 11 05000 00 0000 120</t>
  </si>
  <si>
    <t>720 1 14 00000 00 0000 000</t>
  </si>
  <si>
    <t>720 1 14 06000 00 0000 430</t>
  </si>
  <si>
    <t>720 1 14 06010 00 0000 430</t>
  </si>
  <si>
    <t>720 1 14 06013 10 0000 430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</si>
  <si>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</si>
  <si>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</si>
  <si>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</si>
  <si>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</si>
  <si>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</si>
  <si>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</si>
  <si>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</si>
  <si>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</si>
  <si>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</si>
  <si>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</si>
  <si>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</si>
  <si>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</si>
  <si>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</si>
  <si>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</si>
  <si>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</si>
  <si>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</si>
  <si>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</si>
  <si>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</si>
  <si>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</si>
  <si>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</si>
  <si>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</si>
  <si>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</si>
  <si>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</si>
  <si>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</si>
  <si>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</si>
  <si>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</si>
  <si>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</si>
  <si>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</si>
  <si>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91.1.00.60019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</si>
  <si>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</si>
  <si>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</si>
  <si>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</si>
  <si>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</si>
  <si>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</si>
  <si>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 xml:space="preserve"> 1821 01 02020 01 0000110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</si>
  <si>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</si>
  <si>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</si>
  <si>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</si>
  <si>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</si>
  <si>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</si>
  <si>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</si>
  <si>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</si>
  <si>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</si>
  <si>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</si>
  <si>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</si>
  <si>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</si>
  <si>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</si>
  <si>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</si>
  <si>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720 1 08 00000 00 0000000</t>
  </si>
  <si>
    <t>720 1 08 04000 01 0000000</t>
  </si>
  <si>
    <t>720 1 08 04020 01 0000110</t>
  </si>
  <si>
    <t>720 1 08 04020 01 1000110</t>
  </si>
  <si>
    <t>720 2 00 00000 00 0000000</t>
  </si>
  <si>
    <t>720 2 02 00000 00 0000000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</si>
  <si>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</si>
  <si>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</si>
  <si>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</si>
  <si>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</si>
  <si>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</si>
  <si>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</si>
  <si>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</si>
  <si>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</si>
  <si>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</si>
  <si>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</si>
  <si>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</si>
  <si>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</si>
  <si>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</si>
  <si>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</si>
  <si>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</si>
  <si>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</si>
  <si>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</si>
  <si>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</si>
  <si>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</si>
  <si>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</si>
  <si>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</si>
  <si>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700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</si>
  <si>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</si>
  <si>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</si>
  <si>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</si>
  <si>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</si>
  <si>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</si>
  <si>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</si>
  <si>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</si>
  <si>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</si>
  <si>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</si>
  <si>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</si>
  <si>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</si>
  <si>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</si>
  <si>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</si>
  <si>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</si>
  <si>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</si>
  <si>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</si>
  <si>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</si>
  <si>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Администрация Дзержинского муниципального образования -  Администрация сельского поселения</t>
  </si>
  <si>
    <t>1 08 04020 01 1000110</t>
  </si>
  <si>
    <t>1 08 04020 01 4000110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</si>
  <si>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</si>
  <si>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</si>
  <si>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</si>
  <si>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</si>
  <si>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</si>
  <si>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</si>
  <si>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</si>
  <si>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>Дотации бюджетам сельских поселений на выравнивание бюджетной обеспеченности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</si>
  <si>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</si>
  <si>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</si>
  <si>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</si>
  <si>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</si>
  <si>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</si>
  <si>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</si>
  <si>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</si>
  <si>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</si>
  <si>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</si>
  <si>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</si>
  <si>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</si>
  <si>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</si>
  <si>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</si>
  <si>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</si>
  <si>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</si>
  <si>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</si>
  <si>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</si>
  <si>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</si>
  <si>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</si>
  <si>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</si>
  <si>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</si>
  <si>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</si>
  <si>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</si>
  <si>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</si>
  <si>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</si>
  <si>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</si>
  <si>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</si>
  <si>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</si>
  <si>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</si>
  <si>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2 07 05030 10 0000 180</t>
  </si>
  <si>
    <t>Прочие безвозмездные поступления в бюджеты поселений</t>
  </si>
  <si>
    <t>Приложение № 3</t>
  </si>
  <si>
    <t xml:space="preserve">                                                                                    Приложение № 9</t>
  </si>
  <si>
    <t>07</t>
  </si>
  <si>
    <t>91.1.00.60003</t>
  </si>
  <si>
    <t>720 2 02 30024 10 0000151</t>
  </si>
  <si>
    <t>720 2 02 30024 00 0000151</t>
  </si>
  <si>
    <t>720 2 02 30000 00 0000151</t>
  </si>
  <si>
    <t>720 2 02 15001 10 0000 151</t>
  </si>
  <si>
    <t>720 2 02 10000 00 0000 151</t>
  </si>
  <si>
    <t xml:space="preserve">Дотации бюджетам бюджетной системы Российской Федерации </t>
  </si>
  <si>
    <t>720 2 02 15001 00 0000 151</t>
  </si>
  <si>
    <t xml:space="preserve">Субвенции бюджетам бюджетной системы Российской Федерации 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</si>
  <si>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</si>
  <si>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</si>
  <si>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</si>
  <si>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</si>
  <si>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</si>
  <si>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</si>
  <si>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</si>
  <si>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</si>
  <si>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</si>
  <si>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</si>
  <si>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</si>
  <si>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</si>
  <si>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</si>
  <si>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</si>
  <si>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</si>
  <si>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2 19 60010 10 0000151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</si>
  <si>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</si>
  <si>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Прогнозируемые доходы Дзержинского муниципального образования на 2018 год </t>
  </si>
  <si>
    <t xml:space="preserve">РАСПРЕДЕЛЕНИЕ БЮДЖЕТНЫХ АССИГНОВАНИЙ ПО РАЗДЕЛАМ, ПОДРАЗДЕЛАМ КЛАССИФИКАЦИИ РАСХОДОВ БЮДЖЕТОВ НА 2018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</si>
  <si>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</si>
  <si>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2018 ГОД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</si>
  <si>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2018 год.</t>
  </si>
  <si>
    <t>Приложение № 13</t>
  </si>
  <si>
    <t xml:space="preserve"> 2 02 49999 10 0000151</t>
  </si>
  <si>
    <t xml:space="preserve"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 " декабря 2017 г. №      /     -дсп </t>
  </si>
  <si>
    <t xml:space="preserve">к решению Думы Дзержинского муниципального образования                                  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 " декабря 2017 г. №      /     -дсп </t>
  </si>
  <si>
    <t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 " декабря 2017 г. №      /     -дсп</t>
  </si>
  <si>
    <t xml:space="preserve">         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 " декабря 2017 г. №      /     -дсп</t>
  </si>
  <si>
    <t xml:space="preserve">к решению Думы Дзержинского муниципального образования                                                                                                                                      "О бюджете Дзержинского муниципального образования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от "    " декабря 2017 г. №      /     -дсп  </t>
  </si>
  <si>
    <t>414</t>
  </si>
  <si>
    <t>410</t>
  </si>
  <si>
    <t>400</t>
  </si>
  <si>
    <t>Разработка проектно-сметной документации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</si>
  <si>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</si>
  <si>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</si>
  <si>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 xml:space="preserve">Бюджетные инвестиции в объекты капитального строительства государственной (муниципальной) собственности </t>
  </si>
  <si>
    <t>91.1.00.60021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</si>
</sst>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177" fontId="1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shrinkToFit="1"/>
    </xf>
    <xf numFmtId="0" fontId="7" fillId="0" borderId="10" xfId="0" applyFont="1" applyFill="1" applyBorder="1" applyAlignment="1" applyProtection="1">
      <alignment horizontal="left" wrapText="1"/>
      <protection locked="0"/>
    </xf>
    <xf numFmtId="177" fontId="7" fillId="0" borderId="10" xfId="0" applyNumberFormat="1" applyFont="1" applyBorder="1" applyAlignment="1">
      <alignment horizontal="right" shrinkToFit="1"/>
    </xf>
    <xf numFmtId="177" fontId="12" fillId="0" borderId="10" xfId="0" applyNumberFormat="1" applyFont="1" applyBorder="1" applyAlignment="1">
      <alignment horizontal="right" shrinkToFi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77" fontId="1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readingOrder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177" fontId="12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 horizontal="center" wrapText="1"/>
    </xf>
    <xf numFmtId="2" fontId="12" fillId="0" borderId="12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2" fillId="0" borderId="13" xfId="0" applyNumberFormat="1" applyFont="1" applyBorder="1" applyAlignment="1">
      <alignment/>
    </xf>
    <xf numFmtId="177" fontId="7" fillId="0" borderId="13" xfId="0" applyNumberFormat="1" applyFont="1" applyBorder="1" applyAlignment="1">
      <alignment/>
    </xf>
    <xf numFmtId="0" fontId="7" fillId="0" borderId="0" xfId="54" applyFont="1">
      <alignment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wrapText="1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Border="1">
      <alignment/>
      <protection/>
    </xf>
    <xf numFmtId="49" fontId="7" fillId="0" borderId="10" xfId="54" applyNumberFormat="1" applyFont="1" applyBorder="1" applyAlignment="1">
      <alignment horizontal="center"/>
      <protection/>
    </xf>
    <xf numFmtId="0" fontId="7" fillId="0" borderId="10" xfId="54" applyFont="1" applyBorder="1">
      <alignment/>
      <protection/>
    </xf>
    <xf numFmtId="0" fontId="12" fillId="0" borderId="10" xfId="54" applyFont="1" applyBorder="1" applyAlignment="1">
      <alignment horizontal="left" wrapText="1"/>
      <protection/>
    </xf>
    <xf numFmtId="177" fontId="12" fillId="0" borderId="10" xfId="54" applyNumberFormat="1" applyFont="1" applyBorder="1">
      <alignment/>
      <protection/>
    </xf>
    <xf numFmtId="49" fontId="12" fillId="0" borderId="10" xfId="54" applyNumberFormat="1" applyFont="1" applyBorder="1" applyAlignment="1">
      <alignment horizontal="center"/>
      <protection/>
    </xf>
    <xf numFmtId="0" fontId="12" fillId="0" borderId="10" xfId="54" applyFont="1" applyBorder="1" applyAlignment="1">
      <alignment wrapText="1"/>
      <protection/>
    </xf>
    <xf numFmtId="177" fontId="7" fillId="0" borderId="10" xfId="54" applyNumberFormat="1" applyFont="1" applyBorder="1">
      <alignment/>
      <protection/>
    </xf>
    <xf numFmtId="177" fontId="7" fillId="0" borderId="10" xfId="54" applyNumberFormat="1" applyFont="1" applyBorder="1" applyAlignment="1">
      <alignment horizontal="right"/>
      <protection/>
    </xf>
    <xf numFmtId="0" fontId="15" fillId="0" borderId="12" xfId="0" applyFont="1" applyBorder="1" applyAlignment="1">
      <alignment vertical="center" wrapText="1"/>
    </xf>
    <xf numFmtId="3" fontId="12" fillId="0" borderId="10" xfId="0" applyNumberFormat="1" applyFont="1" applyFill="1" applyBorder="1" applyAlignment="1" applyProtection="1">
      <alignment horizontal="center" wrapText="1"/>
      <protection/>
    </xf>
    <xf numFmtId="177" fontId="12" fillId="0" borderId="10" xfId="54" applyNumberFormat="1" applyFont="1" applyBorder="1" applyAlignment="1">
      <alignment horizontal="right"/>
      <protection/>
    </xf>
    <xf numFmtId="0" fontId="14" fillId="0" borderId="12" xfId="0" applyFont="1" applyBorder="1" applyAlignment="1">
      <alignment vertical="center" wrapText="1"/>
    </xf>
    <xf numFmtId="3" fontId="7" fillId="0" borderId="10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3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7" fillId="0" borderId="10" xfId="54" applyFont="1" applyBorder="1" applyAlignment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shrinkToFi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0" xfId="54" applyFont="1" applyAlignment="1">
      <alignment horizontal="right"/>
      <protection/>
    </xf>
    <xf numFmtId="0" fontId="12" fillId="0" borderId="0" xfId="54" applyFont="1" applyAlignment="1">
      <alignment horizontal="center" wrapText="1"/>
      <protection/>
    </xf>
    <xf numFmtId="0" fontId="7" fillId="0" borderId="14" xfId="54" applyFont="1" applyBorder="1" applyAlignment="1">
      <alignment horizontal="right"/>
      <protection/>
    </xf>
    <xf numFmtId="0" fontId="13" fillId="0" borderId="14" xfId="0" applyFont="1" applyBorder="1" applyAlignment="1">
      <alignment horizontal="right"/>
    </xf>
    <xf numFmtId="0" fontId="7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C72" sqref="C72:C76"/>
    </sheetView>
  </sheetViews>
  <sheetFormatPr defaultColWidth="9.00390625" defaultRowHeight="12.75"/>
  <cols>
    <col min="1" max="1" width="61.75390625" style="2" customWidth="1"/>
    <col min="2" max="2" width="21.125" style="2" customWidth="1"/>
    <col min="3" max="3" width="8.75390625" style="2" customWidth="1"/>
    <col min="4" max="16384" width="9.125" style="2" customWidth="1"/>
  </cols>
  <sheetData>
    <row r="1" spans="1:3" ht="15.75">
      <c r="A1" s="138" t="s">
        <v>120</v>
      </c>
      <c r="B1" s="138"/>
      <c r="C1" s="138"/>
    </row>
    <row r="2" spans="1:3" ht="39.75" customHeight="1">
      <c r="A2" s="140" t="s">
        <v>380</v>
      </c>
      <c r="B2" s="140"/>
      <c r="C2" s="140"/>
    </row>
    <row r="3" spans="1:3" ht="7.5" customHeight="1">
      <c r="A3" s="141"/>
      <c r="B3" s="142"/>
      <c r="C3" s="142"/>
    </row>
    <row r="4" spans="1:3" ht="18" customHeight="1">
      <c r="A4" s="139" t="s">
        <v>373</v>
      </c>
      <c r="B4" s="139"/>
      <c r="C4" s="139"/>
    </row>
    <row r="5" spans="1:3" ht="25.5" customHeight="1">
      <c r="A5" s="25" t="s">
        <v>121</v>
      </c>
      <c r="B5" s="25" t="s">
        <v>122</v>
      </c>
      <c r="C5" s="25" t="s">
        <v>123</v>
      </c>
    </row>
    <row r="6" spans="1:4" ht="15.75">
      <c r="A6" s="26" t="s">
        <v>44</v>
      </c>
      <c r="B6" s="27" t="s">
        <v>239</v>
      </c>
      <c r="C6" s="28">
        <f>C7+C37</f>
        <v>9690.699999999999</v>
      </c>
      <c r="D6" s="3"/>
    </row>
    <row r="7" spans="1:4" ht="15.75">
      <c r="A7" s="26" t="s">
        <v>92</v>
      </c>
      <c r="B7" s="27"/>
      <c r="C7" s="28">
        <f>C8+C13+C19+C23+C29+C33</f>
        <v>9690.699999999999</v>
      </c>
      <c r="D7" s="3"/>
    </row>
    <row r="8" spans="1:3" ht="15.75">
      <c r="A8" s="36" t="s">
        <v>124</v>
      </c>
      <c r="B8" s="29" t="s">
        <v>240</v>
      </c>
      <c r="C8" s="30">
        <f>C9</f>
        <v>1874.1</v>
      </c>
    </row>
    <row r="9" spans="1:3" ht="15.75">
      <c r="A9" s="51" t="s">
        <v>125</v>
      </c>
      <c r="B9" s="31" t="s">
        <v>241</v>
      </c>
      <c r="C9" s="32">
        <f>+C11+C12+C10</f>
        <v>1874.1</v>
      </c>
    </row>
    <row r="10" spans="1:3" ht="48.75" customHeight="1">
      <c r="A10" s="36" t="s">
        <v>76</v>
      </c>
      <c r="B10" s="31" t="s">
        <v>242</v>
      </c>
      <c r="C10" s="32">
        <v>1774.5</v>
      </c>
    </row>
    <row r="11" spans="1:3" ht="61.5" customHeight="1">
      <c r="A11" s="36" t="s">
        <v>74</v>
      </c>
      <c r="B11" s="31" t="s">
        <v>243</v>
      </c>
      <c r="C11" s="32">
        <v>50.4</v>
      </c>
    </row>
    <row r="12" spans="1:7" ht="25.5" customHeight="1">
      <c r="A12" s="36" t="s">
        <v>73</v>
      </c>
      <c r="B12" s="31" t="s">
        <v>244</v>
      </c>
      <c r="C12" s="32">
        <v>49.2</v>
      </c>
      <c r="E12" s="19"/>
      <c r="F12" s="13"/>
      <c r="G12" s="19"/>
    </row>
    <row r="13" spans="1:7" ht="26.25" customHeight="1">
      <c r="A13" s="33" t="s">
        <v>88</v>
      </c>
      <c r="B13" s="34" t="s">
        <v>245</v>
      </c>
      <c r="C13" s="35">
        <f>C14</f>
        <v>866.5</v>
      </c>
      <c r="E13" s="19"/>
      <c r="F13" s="15"/>
      <c r="G13" s="19"/>
    </row>
    <row r="14" spans="1:7" ht="24.75">
      <c r="A14" s="33" t="s">
        <v>11</v>
      </c>
      <c r="B14" s="34" t="s">
        <v>246</v>
      </c>
      <c r="C14" s="35">
        <f>C15+C16+C17+C18</f>
        <v>866.5</v>
      </c>
      <c r="E14" s="19"/>
      <c r="F14" s="15"/>
      <c r="G14" s="19"/>
    </row>
    <row r="15" spans="1:7" ht="48" customHeight="1">
      <c r="A15" s="33" t="s">
        <v>19</v>
      </c>
      <c r="B15" s="34" t="s">
        <v>247</v>
      </c>
      <c r="C15" s="32">
        <v>326.1</v>
      </c>
      <c r="E15" s="19"/>
      <c r="F15" s="15"/>
      <c r="G15" s="19"/>
    </row>
    <row r="16" spans="1:3" ht="49.5" customHeight="1">
      <c r="A16" s="33" t="s">
        <v>20</v>
      </c>
      <c r="B16" s="34" t="s">
        <v>248</v>
      </c>
      <c r="C16" s="32">
        <v>3.4</v>
      </c>
    </row>
    <row r="17" spans="1:3" ht="49.5" customHeight="1">
      <c r="A17" s="33" t="s">
        <v>21</v>
      </c>
      <c r="B17" s="34" t="s">
        <v>249</v>
      </c>
      <c r="C17" s="32">
        <v>537</v>
      </c>
    </row>
    <row r="18" spans="1:3" ht="49.5" customHeight="1">
      <c r="A18" s="33" t="s">
        <v>22</v>
      </c>
      <c r="B18" s="34" t="s">
        <v>250</v>
      </c>
      <c r="C18" s="32"/>
    </row>
    <row r="19" spans="1:3" ht="15.75" hidden="1">
      <c r="A19" s="51" t="s">
        <v>126</v>
      </c>
      <c r="B19" s="31" t="s">
        <v>85</v>
      </c>
      <c r="C19" s="32">
        <f>C20</f>
        <v>0</v>
      </c>
    </row>
    <row r="20" spans="1:3" ht="15.75" hidden="1">
      <c r="A20" s="51" t="s">
        <v>127</v>
      </c>
      <c r="B20" s="31" t="s">
        <v>86</v>
      </c>
      <c r="C20" s="32">
        <f>C21+C22</f>
        <v>0</v>
      </c>
    </row>
    <row r="21" spans="1:3" ht="15.75" hidden="1">
      <c r="A21" s="52" t="s">
        <v>127</v>
      </c>
      <c r="B21" s="31" t="s">
        <v>89</v>
      </c>
      <c r="C21" s="32"/>
    </row>
    <row r="22" spans="1:3" ht="24.75" hidden="1">
      <c r="A22" s="52" t="s">
        <v>90</v>
      </c>
      <c r="B22" s="31" t="s">
        <v>91</v>
      </c>
      <c r="C22" s="32"/>
    </row>
    <row r="23" spans="1:3" ht="15.75">
      <c r="A23" s="52" t="s">
        <v>128</v>
      </c>
      <c r="B23" s="31" t="s">
        <v>251</v>
      </c>
      <c r="C23" s="32">
        <f>C24+C26</f>
        <v>6938.7</v>
      </c>
    </row>
    <row r="24" spans="1:3" ht="15.75">
      <c r="A24" s="52" t="s">
        <v>129</v>
      </c>
      <c r="B24" s="31" t="s">
        <v>252</v>
      </c>
      <c r="C24" s="32">
        <f>C25</f>
        <v>1589.2</v>
      </c>
    </row>
    <row r="25" spans="1:3" ht="26.25" customHeight="1">
      <c r="A25" s="52" t="s">
        <v>17</v>
      </c>
      <c r="B25" s="31" t="s">
        <v>253</v>
      </c>
      <c r="C25" s="32">
        <v>1589.2</v>
      </c>
    </row>
    <row r="26" spans="1:3" ht="15.75">
      <c r="A26" s="52" t="s">
        <v>130</v>
      </c>
      <c r="B26" s="31" t="s">
        <v>254</v>
      </c>
      <c r="C26" s="32">
        <f>C27+C28</f>
        <v>5349.5</v>
      </c>
    </row>
    <row r="27" spans="1:3" ht="24.75">
      <c r="A27" s="53" t="s">
        <v>18</v>
      </c>
      <c r="B27" s="31" t="s">
        <v>255</v>
      </c>
      <c r="C27" s="32">
        <v>3496.2</v>
      </c>
    </row>
    <row r="28" spans="1:3" ht="24.75">
      <c r="A28" s="33" t="s">
        <v>23</v>
      </c>
      <c r="B28" s="31" t="s">
        <v>256</v>
      </c>
      <c r="C28" s="32">
        <v>1853.3</v>
      </c>
    </row>
    <row r="29" spans="1:3" ht="15.75">
      <c r="A29" s="36" t="s">
        <v>24</v>
      </c>
      <c r="B29" s="37" t="s">
        <v>257</v>
      </c>
      <c r="C29" s="32">
        <f>C30</f>
        <v>11.4</v>
      </c>
    </row>
    <row r="30" spans="1:3" ht="25.5" customHeight="1">
      <c r="A30" s="36" t="s">
        <v>367</v>
      </c>
      <c r="B30" s="37" t="s">
        <v>258</v>
      </c>
      <c r="C30" s="32">
        <f>C31</f>
        <v>11.4</v>
      </c>
    </row>
    <row r="31" spans="1:3" ht="49.5" customHeight="1">
      <c r="A31" s="36" t="s">
        <v>77</v>
      </c>
      <c r="B31" s="37" t="s">
        <v>259</v>
      </c>
      <c r="C31" s="32">
        <f>C32</f>
        <v>11.4</v>
      </c>
    </row>
    <row r="32" spans="1:3" ht="50.25" customHeight="1">
      <c r="A32" s="36" t="s">
        <v>77</v>
      </c>
      <c r="B32" s="37" t="s">
        <v>260</v>
      </c>
      <c r="C32" s="32">
        <v>11.4</v>
      </c>
    </row>
    <row r="33" spans="1:3" ht="24.75" hidden="1">
      <c r="A33" s="36" t="s">
        <v>46</v>
      </c>
      <c r="B33" s="38" t="s">
        <v>111</v>
      </c>
      <c r="C33" s="35">
        <f>C34</f>
        <v>0</v>
      </c>
    </row>
    <row r="34" spans="1:3" ht="15.75" hidden="1">
      <c r="A34" s="36" t="s">
        <v>47</v>
      </c>
      <c r="B34" s="38" t="s">
        <v>113</v>
      </c>
      <c r="C34" s="35">
        <f>C35</f>
        <v>0</v>
      </c>
    </row>
    <row r="35" spans="1:3" ht="15.75" hidden="1">
      <c r="A35" s="39" t="s">
        <v>55</v>
      </c>
      <c r="B35" s="38" t="s">
        <v>112</v>
      </c>
      <c r="C35" s="35">
        <f>C36</f>
        <v>0</v>
      </c>
    </row>
    <row r="36" spans="1:3" ht="24.75" hidden="1">
      <c r="A36" s="39" t="s">
        <v>56</v>
      </c>
      <c r="B36" s="38" t="s">
        <v>114</v>
      </c>
      <c r="C36" s="40"/>
    </row>
    <row r="37" spans="1:3" ht="15" customHeight="1" hidden="1">
      <c r="A37" s="26" t="s">
        <v>93</v>
      </c>
      <c r="B37" s="38"/>
      <c r="C37" s="41">
        <f>C38+C48+C56</f>
        <v>0</v>
      </c>
    </row>
    <row r="38" spans="1:3" ht="24.75" hidden="1">
      <c r="A38" s="36" t="s">
        <v>131</v>
      </c>
      <c r="B38" s="31" t="s">
        <v>203</v>
      </c>
      <c r="C38" s="32">
        <f>C39+C47</f>
        <v>0</v>
      </c>
    </row>
    <row r="39" spans="1:3" ht="60.75" hidden="1">
      <c r="A39" s="36" t="s">
        <v>115</v>
      </c>
      <c r="B39" s="42" t="s">
        <v>204</v>
      </c>
      <c r="C39" s="32">
        <f>+C42+C44</f>
        <v>0</v>
      </c>
    </row>
    <row r="40" spans="1:3" ht="36.75" hidden="1">
      <c r="A40" s="36" t="s">
        <v>170</v>
      </c>
      <c r="B40" s="42" t="s">
        <v>202</v>
      </c>
      <c r="C40" s="32">
        <f>C41</f>
        <v>0</v>
      </c>
    </row>
    <row r="41" spans="1:3" ht="48.75" hidden="1">
      <c r="A41" s="36" t="s">
        <v>25</v>
      </c>
      <c r="B41" s="42" t="s">
        <v>201</v>
      </c>
      <c r="C41" s="32"/>
    </row>
    <row r="42" spans="1:7" ht="48.75" hidden="1">
      <c r="A42" s="36" t="s">
        <v>319</v>
      </c>
      <c r="B42" s="42" t="s">
        <v>318</v>
      </c>
      <c r="C42" s="32">
        <f>C43</f>
        <v>0</v>
      </c>
      <c r="G42" s="132"/>
    </row>
    <row r="43" spans="1:3" ht="48.75" hidden="1">
      <c r="A43" s="36" t="s">
        <v>316</v>
      </c>
      <c r="B43" s="42" t="s">
        <v>317</v>
      </c>
      <c r="C43" s="32"/>
    </row>
    <row r="44" spans="1:3" ht="24.75" hidden="1">
      <c r="A44" s="36" t="s">
        <v>322</v>
      </c>
      <c r="B44" s="42" t="s">
        <v>320</v>
      </c>
      <c r="C44" s="32">
        <f>C45</f>
        <v>0</v>
      </c>
    </row>
    <row r="45" spans="1:3" ht="24.75" hidden="1">
      <c r="A45" s="36" t="s">
        <v>323</v>
      </c>
      <c r="B45" s="42" t="s">
        <v>321</v>
      </c>
      <c r="C45" s="32">
        <f>C46</f>
        <v>0</v>
      </c>
    </row>
    <row r="46" spans="1:3" ht="60.75" hidden="1">
      <c r="A46" s="36" t="s">
        <v>324</v>
      </c>
      <c r="B46" s="135" t="s">
        <v>325</v>
      </c>
      <c r="C46" s="32"/>
    </row>
    <row r="47" spans="1:3" ht="48.75" hidden="1">
      <c r="A47" s="33" t="s">
        <v>192</v>
      </c>
      <c r="B47" s="42" t="s">
        <v>193</v>
      </c>
      <c r="C47" s="32">
        <v>0</v>
      </c>
    </row>
    <row r="48" spans="1:3" ht="24.75" hidden="1">
      <c r="A48" s="36" t="s">
        <v>177</v>
      </c>
      <c r="B48" s="43" t="s">
        <v>205</v>
      </c>
      <c r="C48" s="32">
        <f>C51+C49</f>
        <v>0</v>
      </c>
    </row>
    <row r="49" spans="1:3" ht="48.75" hidden="1">
      <c r="A49" s="20" t="s">
        <v>9</v>
      </c>
      <c r="B49" s="121" t="s">
        <v>10</v>
      </c>
      <c r="C49" s="32">
        <f>C50</f>
        <v>0</v>
      </c>
    </row>
    <row r="50" spans="1:3" ht="60.75" hidden="1">
      <c r="A50" s="20" t="s">
        <v>8</v>
      </c>
      <c r="B50" s="43" t="s">
        <v>7</v>
      </c>
      <c r="C50" s="32"/>
    </row>
    <row r="51" spans="1:3" ht="24.75" hidden="1">
      <c r="A51" s="54" t="s">
        <v>26</v>
      </c>
      <c r="B51" s="72" t="s">
        <v>206</v>
      </c>
      <c r="C51" s="32">
        <f>C52</f>
        <v>0</v>
      </c>
    </row>
    <row r="52" spans="1:3" ht="24.75" hidden="1">
      <c r="A52" s="36" t="s">
        <v>75</v>
      </c>
      <c r="B52" s="43" t="s">
        <v>207</v>
      </c>
      <c r="C52" s="32">
        <f>C53</f>
        <v>0</v>
      </c>
    </row>
    <row r="53" spans="1:3" ht="24.75" hidden="1">
      <c r="A53" s="36" t="s">
        <v>27</v>
      </c>
      <c r="B53" s="43" t="s">
        <v>208</v>
      </c>
      <c r="C53" s="32"/>
    </row>
    <row r="54" spans="1:3" ht="15.75" hidden="1">
      <c r="A54" s="33" t="s">
        <v>194</v>
      </c>
      <c r="B54" s="43" t="s">
        <v>196</v>
      </c>
      <c r="C54" s="44">
        <f>C55</f>
        <v>0</v>
      </c>
    </row>
    <row r="55" spans="1:3" ht="36.75" hidden="1">
      <c r="A55" s="33" t="s">
        <v>29</v>
      </c>
      <c r="B55" s="43" t="s">
        <v>195</v>
      </c>
      <c r="C55" s="32"/>
    </row>
    <row r="56" spans="1:3" ht="15.75" hidden="1">
      <c r="A56" s="33" t="s">
        <v>186</v>
      </c>
      <c r="B56" s="43" t="s">
        <v>189</v>
      </c>
      <c r="C56" s="44">
        <f>C57</f>
        <v>0</v>
      </c>
    </row>
    <row r="57" spans="1:3" ht="15.75" hidden="1">
      <c r="A57" s="33" t="s">
        <v>187</v>
      </c>
      <c r="B57" s="43" t="s">
        <v>188</v>
      </c>
      <c r="C57" s="32">
        <f>C58</f>
        <v>0</v>
      </c>
    </row>
    <row r="58" spans="1:3" ht="15.75" hidden="1">
      <c r="A58" s="33" t="s">
        <v>28</v>
      </c>
      <c r="B58" s="43" t="s">
        <v>185</v>
      </c>
      <c r="C58" s="32"/>
    </row>
    <row r="59" spans="1:3" s="4" customFormat="1" ht="15.75">
      <c r="A59" s="55" t="s">
        <v>132</v>
      </c>
      <c r="B59" s="91" t="s">
        <v>261</v>
      </c>
      <c r="C59" s="47">
        <f>C60+C75</f>
        <v>2712.5</v>
      </c>
    </row>
    <row r="60" spans="1:3" s="4" customFormat="1" ht="24.75">
      <c r="A60" s="33" t="s">
        <v>38</v>
      </c>
      <c r="B60" s="42" t="s">
        <v>262</v>
      </c>
      <c r="C60" s="32">
        <f>C61+C66+C73+C69</f>
        <v>2712.5</v>
      </c>
    </row>
    <row r="61" spans="1:3" s="4" customFormat="1" ht="16.5" customHeight="1">
      <c r="A61" s="33" t="s">
        <v>353</v>
      </c>
      <c r="B61" s="42" t="s">
        <v>352</v>
      </c>
      <c r="C61" s="32">
        <f>C62+C64</f>
        <v>2711.8</v>
      </c>
    </row>
    <row r="62" spans="1:3" s="4" customFormat="1" ht="15.75">
      <c r="A62" s="36" t="s">
        <v>39</v>
      </c>
      <c r="B62" s="134" t="s">
        <v>354</v>
      </c>
      <c r="C62" s="32">
        <f>C63</f>
        <v>2711.8</v>
      </c>
    </row>
    <row r="63" spans="1:6" s="4" customFormat="1" ht="15" customHeight="1">
      <c r="A63" s="36" t="s">
        <v>312</v>
      </c>
      <c r="B63" s="134" t="s">
        <v>351</v>
      </c>
      <c r="C63" s="32">
        <v>2711.8</v>
      </c>
      <c r="F63" s="21"/>
    </row>
    <row r="64" spans="1:3" s="4" customFormat="1" ht="24.75" hidden="1">
      <c r="A64" s="36" t="s">
        <v>84</v>
      </c>
      <c r="B64" s="134" t="s">
        <v>361</v>
      </c>
      <c r="C64" s="32">
        <f>C65</f>
        <v>0</v>
      </c>
    </row>
    <row r="65" spans="1:3" ht="24.75" hidden="1">
      <c r="A65" s="33" t="s">
        <v>30</v>
      </c>
      <c r="B65" s="134" t="s">
        <v>362</v>
      </c>
      <c r="C65" s="32"/>
    </row>
    <row r="66" spans="1:3" ht="24.75" hidden="1">
      <c r="A66" s="33" t="s">
        <v>209</v>
      </c>
      <c r="B66" s="134" t="s">
        <v>356</v>
      </c>
      <c r="C66" s="49">
        <f>C67</f>
        <v>0</v>
      </c>
    </row>
    <row r="67" spans="1:3" ht="15.75" hidden="1">
      <c r="A67" s="51" t="s">
        <v>32</v>
      </c>
      <c r="B67" s="134" t="s">
        <v>357</v>
      </c>
      <c r="C67" s="32">
        <f>C68</f>
        <v>0</v>
      </c>
    </row>
    <row r="68" spans="1:3" ht="15.75" hidden="1">
      <c r="A68" s="56" t="s">
        <v>31</v>
      </c>
      <c r="B68" s="134" t="s">
        <v>358</v>
      </c>
      <c r="C68" s="32"/>
    </row>
    <row r="69" spans="1:3" ht="15" customHeight="1">
      <c r="A69" s="33" t="s">
        <v>355</v>
      </c>
      <c r="B69" s="134" t="s">
        <v>350</v>
      </c>
      <c r="C69" s="32">
        <f>C70</f>
        <v>0.7</v>
      </c>
    </row>
    <row r="70" spans="1:3" ht="24.75">
      <c r="A70" s="33" t="s">
        <v>199</v>
      </c>
      <c r="B70" s="134" t="s">
        <v>349</v>
      </c>
      <c r="C70" s="32">
        <f>C71</f>
        <v>0.7</v>
      </c>
    </row>
    <row r="71" spans="1:3" ht="24.75">
      <c r="A71" s="33" t="s">
        <v>33</v>
      </c>
      <c r="B71" s="134" t="s">
        <v>348</v>
      </c>
      <c r="C71" s="32">
        <v>0.7</v>
      </c>
    </row>
    <row r="72" spans="1:3" ht="15.75" hidden="1">
      <c r="A72" s="33" t="s">
        <v>37</v>
      </c>
      <c r="B72" s="134" t="s">
        <v>363</v>
      </c>
      <c r="C72" s="32">
        <f>C73</f>
        <v>0</v>
      </c>
    </row>
    <row r="73" spans="1:3" ht="15.75" hidden="1">
      <c r="A73" s="33" t="s">
        <v>364</v>
      </c>
      <c r="B73" s="48" t="s">
        <v>95</v>
      </c>
      <c r="C73" s="32">
        <f>C74</f>
        <v>0</v>
      </c>
    </row>
    <row r="74" spans="1:3" ht="24.75" hidden="1">
      <c r="A74" s="33" t="s">
        <v>34</v>
      </c>
      <c r="B74" s="48" t="s">
        <v>96</v>
      </c>
      <c r="C74" s="32"/>
    </row>
    <row r="75" spans="1:3" ht="24.75" hidden="1">
      <c r="A75" s="33" t="s">
        <v>183</v>
      </c>
      <c r="B75" s="48" t="s">
        <v>184</v>
      </c>
      <c r="C75" s="32">
        <f>C76</f>
        <v>0</v>
      </c>
    </row>
    <row r="76" spans="1:3" ht="24.75" hidden="1">
      <c r="A76" s="33" t="s">
        <v>200</v>
      </c>
      <c r="B76" s="48" t="s">
        <v>182</v>
      </c>
      <c r="C76" s="32"/>
    </row>
    <row r="77" spans="1:3" ht="15.75">
      <c r="A77" s="57" t="s">
        <v>133</v>
      </c>
      <c r="B77" s="46"/>
      <c r="C77" s="28">
        <f>C6+C59</f>
        <v>12403.199999999999</v>
      </c>
    </row>
    <row r="78" ht="15.75">
      <c r="B78" s="5"/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  <row r="118" ht="15.75">
      <c r="B118" s="5"/>
    </row>
    <row r="119" ht="15.75">
      <c r="B119" s="5"/>
    </row>
    <row r="120" ht="15.75">
      <c r="B120" s="5"/>
    </row>
    <row r="121" ht="15.75">
      <c r="B121" s="5"/>
    </row>
    <row r="122" ht="15.75">
      <c r="B122" s="5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A3" sqref="A3:C3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58"/>
      <c r="B2" s="58"/>
      <c r="C2" s="22" t="s">
        <v>344</v>
      </c>
      <c r="D2" s="12"/>
    </row>
    <row r="3" spans="1:4" ht="38.25" customHeight="1">
      <c r="A3" s="140" t="s">
        <v>381</v>
      </c>
      <c r="B3" s="140"/>
      <c r="C3" s="140"/>
      <c r="D3" s="122"/>
    </row>
    <row r="4" spans="1:4" ht="17.25" customHeight="1">
      <c r="A4" s="143" t="s">
        <v>298</v>
      </c>
      <c r="B4" s="144"/>
      <c r="C4" s="144"/>
      <c r="D4" s="12"/>
    </row>
    <row r="5" spans="1:4" ht="12.75">
      <c r="A5" s="124"/>
      <c r="B5" s="125"/>
      <c r="C5" s="123"/>
      <c r="D5" s="12"/>
    </row>
    <row r="6" spans="1:4" ht="52.5" customHeight="1">
      <c r="A6" s="126" t="s">
        <v>299</v>
      </c>
      <c r="B6" s="126" t="s">
        <v>300</v>
      </c>
      <c r="C6" s="25" t="s">
        <v>301</v>
      </c>
      <c r="D6" s="12"/>
    </row>
    <row r="7" spans="1:3" ht="21.75" customHeight="1">
      <c r="A7" s="145" t="s">
        <v>302</v>
      </c>
      <c r="B7" s="146"/>
      <c r="C7" s="147"/>
    </row>
    <row r="8" spans="1:3" ht="36" customHeight="1">
      <c r="A8" s="42">
        <v>720</v>
      </c>
      <c r="B8" s="37" t="s">
        <v>303</v>
      </c>
      <c r="C8" s="20" t="s">
        <v>77</v>
      </c>
    </row>
    <row r="9" spans="1:3" ht="39" customHeight="1">
      <c r="A9" s="42">
        <v>720</v>
      </c>
      <c r="B9" s="37" t="s">
        <v>304</v>
      </c>
      <c r="C9" s="20" t="s">
        <v>77</v>
      </c>
    </row>
    <row r="10" spans="1:3" ht="36" customHeight="1">
      <c r="A10" s="127">
        <v>720</v>
      </c>
      <c r="B10" s="31" t="s">
        <v>305</v>
      </c>
      <c r="C10" s="128" t="s">
        <v>306</v>
      </c>
    </row>
    <row r="11" spans="1:3" ht="24" customHeight="1">
      <c r="A11" s="42">
        <v>720</v>
      </c>
      <c r="B11" s="42" t="s">
        <v>307</v>
      </c>
      <c r="C11" s="20" t="s">
        <v>308</v>
      </c>
    </row>
    <row r="12" spans="1:3" ht="16.5" customHeight="1">
      <c r="A12" s="129" t="s">
        <v>155</v>
      </c>
      <c r="B12" s="130" t="s">
        <v>309</v>
      </c>
      <c r="C12" s="20" t="s">
        <v>310</v>
      </c>
    </row>
    <row r="13" spans="1:9" ht="12.75">
      <c r="A13" s="42">
        <v>720</v>
      </c>
      <c r="B13" s="130" t="s">
        <v>311</v>
      </c>
      <c r="C13" s="20" t="s">
        <v>28</v>
      </c>
      <c r="I13" s="58"/>
    </row>
    <row r="14" spans="1:3" ht="15" customHeight="1">
      <c r="A14" s="42">
        <v>720</v>
      </c>
      <c r="B14" s="42" t="s">
        <v>359</v>
      </c>
      <c r="C14" s="20" t="s">
        <v>312</v>
      </c>
    </row>
    <row r="15" spans="1:3" ht="24">
      <c r="A15" s="42">
        <v>720</v>
      </c>
      <c r="B15" s="48" t="s">
        <v>368</v>
      </c>
      <c r="C15" s="20" t="s">
        <v>30</v>
      </c>
    </row>
    <row r="16" spans="1:3" ht="12.75">
      <c r="A16" s="42">
        <v>720</v>
      </c>
      <c r="B16" s="42" t="s">
        <v>360</v>
      </c>
      <c r="C16" s="20" t="s">
        <v>31</v>
      </c>
    </row>
    <row r="17" spans="1:3" ht="12.75">
      <c r="A17" s="42">
        <v>720</v>
      </c>
      <c r="B17" s="42" t="s">
        <v>379</v>
      </c>
      <c r="C17" s="20" t="s">
        <v>34</v>
      </c>
    </row>
    <row r="18" spans="1:3" ht="24">
      <c r="A18" s="42">
        <v>720</v>
      </c>
      <c r="B18" s="42" t="s">
        <v>365</v>
      </c>
      <c r="C18" s="131" t="s">
        <v>33</v>
      </c>
    </row>
    <row r="19" spans="1:3" ht="48" customHeight="1">
      <c r="A19" s="42">
        <v>720</v>
      </c>
      <c r="B19" s="43" t="s">
        <v>313</v>
      </c>
      <c r="C19" s="20" t="s">
        <v>314</v>
      </c>
    </row>
    <row r="20" spans="1:3" ht="26.25" customHeight="1">
      <c r="A20" s="42">
        <v>720</v>
      </c>
      <c r="B20" s="42" t="s">
        <v>371</v>
      </c>
      <c r="C20" s="136" t="s">
        <v>372</v>
      </c>
    </row>
    <row r="21" spans="1:3" ht="36" customHeight="1">
      <c r="A21" s="42">
        <v>720</v>
      </c>
      <c r="B21" s="42" t="s">
        <v>315</v>
      </c>
      <c r="C21" s="20" t="s">
        <v>316</v>
      </c>
    </row>
    <row r="22" spans="1:3" ht="48" customHeight="1">
      <c r="A22" s="42">
        <v>720</v>
      </c>
      <c r="B22" s="42" t="s">
        <v>326</v>
      </c>
      <c r="C22" s="20" t="s">
        <v>324</v>
      </c>
    </row>
    <row r="23" spans="1:3" ht="23.25" customHeight="1">
      <c r="A23" s="42">
        <v>720</v>
      </c>
      <c r="B23" s="42" t="s">
        <v>369</v>
      </c>
      <c r="C23" s="20" t="s">
        <v>370</v>
      </c>
    </row>
    <row r="24" spans="1:3" ht="12.75">
      <c r="A24" s="42">
        <v>720</v>
      </c>
      <c r="B24" s="42" t="s">
        <v>342</v>
      </c>
      <c r="C24" s="50" t="s">
        <v>343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D29" sqref="D29:D30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148" t="s">
        <v>0</v>
      </c>
      <c r="B2" s="148"/>
      <c r="C2" s="148"/>
      <c r="D2" s="148"/>
      <c r="E2" s="148"/>
      <c r="F2" s="148"/>
      <c r="G2" s="148"/>
    </row>
    <row r="3" spans="1:8" ht="36.75" customHeight="1">
      <c r="A3" s="140" t="s">
        <v>382</v>
      </c>
      <c r="B3" s="149"/>
      <c r="C3" s="149"/>
      <c r="D3" s="149"/>
      <c r="E3" s="59"/>
      <c r="F3" s="59"/>
      <c r="G3" s="59"/>
      <c r="H3" s="12"/>
    </row>
    <row r="4" spans="1:13" ht="12" customHeight="1">
      <c r="A4" s="152"/>
      <c r="B4" s="142"/>
      <c r="C4" s="142"/>
      <c r="D4" s="142"/>
      <c r="E4" s="142"/>
      <c r="F4" s="142"/>
      <c r="G4" s="24"/>
      <c r="H4" s="16"/>
      <c r="I4" s="16"/>
      <c r="J4" s="16"/>
      <c r="K4" s="16"/>
      <c r="L4" s="16"/>
      <c r="M4" s="16"/>
    </row>
    <row r="5" spans="1:8" ht="29.25" customHeight="1">
      <c r="A5" s="150" t="s">
        <v>374</v>
      </c>
      <c r="B5" s="151"/>
      <c r="C5" s="151"/>
      <c r="D5" s="151"/>
      <c r="E5" s="60"/>
      <c r="F5" s="9"/>
      <c r="G5" s="9"/>
      <c r="H5" s="12"/>
    </row>
    <row r="6" spans="1:8" ht="6" customHeight="1">
      <c r="A6" s="61"/>
      <c r="B6" s="62"/>
      <c r="C6" s="63"/>
      <c r="D6" s="63"/>
      <c r="E6" s="63"/>
      <c r="F6" s="9"/>
      <c r="G6" s="9"/>
      <c r="H6" s="12"/>
    </row>
    <row r="7" spans="1:7" ht="24">
      <c r="A7" s="42" t="s">
        <v>121</v>
      </c>
      <c r="B7" s="64" t="s">
        <v>134</v>
      </c>
      <c r="C7" s="64" t="s">
        <v>71</v>
      </c>
      <c r="D7" s="65" t="s">
        <v>72</v>
      </c>
      <c r="E7" s="42" t="s">
        <v>167</v>
      </c>
      <c r="F7" s="9"/>
      <c r="G7" s="9"/>
    </row>
    <row r="8" spans="1:7" ht="12.75">
      <c r="A8" s="66" t="s">
        <v>137</v>
      </c>
      <c r="B8" s="67" t="s">
        <v>118</v>
      </c>
      <c r="C8" s="68" t="s">
        <v>138</v>
      </c>
      <c r="D8" s="69">
        <f>D9+D10+D11+D13+D12</f>
        <v>8698.7</v>
      </c>
      <c r="E8" s="70" t="e">
        <v>#REF!</v>
      </c>
      <c r="F8" s="9"/>
      <c r="G8" s="9"/>
    </row>
    <row r="9" spans="1:7" ht="24">
      <c r="A9" s="71" t="s">
        <v>80</v>
      </c>
      <c r="B9" s="72" t="s">
        <v>118</v>
      </c>
      <c r="C9" s="43" t="s">
        <v>140</v>
      </c>
      <c r="D9" s="73">
        <f>'прилож. № 7'!F9</f>
        <v>1227.3</v>
      </c>
      <c r="E9" s="70"/>
      <c r="F9" s="9"/>
      <c r="G9" s="9"/>
    </row>
    <row r="10" spans="1:7" ht="23.25" customHeight="1">
      <c r="A10" s="33" t="s">
        <v>81</v>
      </c>
      <c r="B10" s="72" t="s">
        <v>118</v>
      </c>
      <c r="C10" s="43" t="s">
        <v>142</v>
      </c>
      <c r="D10" s="73">
        <f>'прилож. № 7'!F24</f>
        <v>7371.400000000001</v>
      </c>
      <c r="E10" s="70"/>
      <c r="F10" s="9"/>
      <c r="G10" s="9"/>
    </row>
    <row r="11" spans="1:7" ht="12.75" hidden="1">
      <c r="A11" s="20" t="s">
        <v>145</v>
      </c>
      <c r="B11" s="72" t="s">
        <v>118</v>
      </c>
      <c r="C11" s="43"/>
      <c r="D11" s="73"/>
      <c r="E11" s="70"/>
      <c r="F11" s="9"/>
      <c r="G11" s="9"/>
    </row>
    <row r="12" spans="1:7" ht="12.75" hidden="1">
      <c r="A12" s="20" t="s">
        <v>145</v>
      </c>
      <c r="B12" s="72" t="s">
        <v>118</v>
      </c>
      <c r="C12" s="43" t="s">
        <v>346</v>
      </c>
      <c r="D12" s="73">
        <f>'прилож. № 7'!F61</f>
        <v>0</v>
      </c>
      <c r="E12" s="70"/>
      <c r="F12" s="9"/>
      <c r="G12" s="9"/>
    </row>
    <row r="13" spans="1:7" ht="12.75">
      <c r="A13" s="20" t="s">
        <v>146</v>
      </c>
      <c r="B13" s="72" t="s">
        <v>118</v>
      </c>
      <c r="C13" s="43" t="s">
        <v>154</v>
      </c>
      <c r="D13" s="73">
        <f>'прилож. № 7'!F69</f>
        <v>100</v>
      </c>
      <c r="E13" s="70"/>
      <c r="F13" s="9"/>
      <c r="G13" s="9"/>
    </row>
    <row r="14" spans="1:7" ht="14.25" customHeight="1" hidden="1">
      <c r="A14" s="74" t="s">
        <v>197</v>
      </c>
      <c r="B14" s="67" t="s">
        <v>153</v>
      </c>
      <c r="C14" s="68" t="s">
        <v>138</v>
      </c>
      <c r="D14" s="69">
        <f>D15</f>
        <v>0</v>
      </c>
      <c r="E14" s="70"/>
      <c r="F14" s="9"/>
      <c r="G14" s="9"/>
    </row>
    <row r="15" spans="1:7" ht="12.75" hidden="1">
      <c r="A15" s="71" t="s">
        <v>198</v>
      </c>
      <c r="B15" s="72" t="s">
        <v>153</v>
      </c>
      <c r="C15" s="43" t="s">
        <v>152</v>
      </c>
      <c r="D15" s="73">
        <f>'прилож. № 7'!F77</f>
        <v>0</v>
      </c>
      <c r="E15" s="70"/>
      <c r="F15" s="9"/>
      <c r="G15" s="9"/>
    </row>
    <row r="16" spans="1:7" ht="12.75">
      <c r="A16" s="66" t="s">
        <v>60</v>
      </c>
      <c r="B16" s="67" t="s">
        <v>142</v>
      </c>
      <c r="C16" s="68" t="s">
        <v>138</v>
      </c>
      <c r="D16" s="69">
        <f>D18+D17</f>
        <v>4194.6</v>
      </c>
      <c r="E16" s="70"/>
      <c r="F16" s="9"/>
      <c r="G16" s="9"/>
    </row>
    <row r="17" spans="1:7" ht="12.75">
      <c r="A17" s="50" t="s">
        <v>87</v>
      </c>
      <c r="B17" s="72" t="s">
        <v>142</v>
      </c>
      <c r="C17" s="43" t="s">
        <v>42</v>
      </c>
      <c r="D17" s="73">
        <f>'прилож. № 7'!F86</f>
        <v>3944.8</v>
      </c>
      <c r="E17" s="70"/>
      <c r="F17" s="9"/>
      <c r="G17" s="9"/>
    </row>
    <row r="18" spans="1:7" ht="12.75">
      <c r="A18" s="20" t="s">
        <v>61</v>
      </c>
      <c r="B18" s="72" t="s">
        <v>142</v>
      </c>
      <c r="C18" s="43" t="s">
        <v>172</v>
      </c>
      <c r="D18" s="73">
        <f>'прилож. № 7'!F94</f>
        <v>249.8</v>
      </c>
      <c r="E18" s="70"/>
      <c r="F18" s="9"/>
      <c r="G18" s="9"/>
    </row>
    <row r="19" spans="1:7" ht="12.75">
      <c r="A19" s="75" t="s">
        <v>147</v>
      </c>
      <c r="B19" s="76" t="s">
        <v>119</v>
      </c>
      <c r="C19" s="76" t="s">
        <v>138</v>
      </c>
      <c r="D19" s="77">
        <f>D20+D21+D22</f>
        <v>1910</v>
      </c>
      <c r="E19" s="78" t="e">
        <v>#REF!</v>
      </c>
      <c r="F19" s="9"/>
      <c r="G19" s="9"/>
    </row>
    <row r="20" spans="1:7" ht="12.75" hidden="1">
      <c r="A20" s="79" t="s">
        <v>116</v>
      </c>
      <c r="B20" s="80" t="s">
        <v>119</v>
      </c>
      <c r="C20" s="80" t="s">
        <v>118</v>
      </c>
      <c r="D20" s="81">
        <f>'прилож. № 7'!F103</f>
        <v>0</v>
      </c>
      <c r="E20" s="78"/>
      <c r="F20" s="9"/>
      <c r="G20" s="9"/>
    </row>
    <row r="21" spans="1:7" ht="12.75">
      <c r="A21" s="50" t="s">
        <v>117</v>
      </c>
      <c r="B21" s="80" t="s">
        <v>119</v>
      </c>
      <c r="C21" s="80" t="s">
        <v>140</v>
      </c>
      <c r="D21" s="81">
        <f>'прилож. № 7'!F111</f>
        <v>249.8</v>
      </c>
      <c r="E21" s="78"/>
      <c r="F21" s="9"/>
      <c r="G21" s="9"/>
    </row>
    <row r="22" spans="1:7" ht="12.75">
      <c r="A22" s="20" t="s">
        <v>148</v>
      </c>
      <c r="B22" s="80" t="s">
        <v>119</v>
      </c>
      <c r="C22" s="80" t="s">
        <v>153</v>
      </c>
      <c r="D22" s="81">
        <f>'прилож. № 7'!F119</f>
        <v>1660.2</v>
      </c>
      <c r="E22" s="78"/>
      <c r="F22" s="9"/>
      <c r="G22" s="9"/>
    </row>
    <row r="23" spans="1:7" ht="12.75">
      <c r="A23" s="82" t="s">
        <v>78</v>
      </c>
      <c r="B23" s="76" t="s">
        <v>178</v>
      </c>
      <c r="C23" s="76" t="s">
        <v>138</v>
      </c>
      <c r="D23" s="77">
        <f>D24</f>
        <v>129.1</v>
      </c>
      <c r="E23" s="78"/>
      <c r="F23" s="9"/>
      <c r="G23" s="9"/>
    </row>
    <row r="24" spans="1:7" ht="12.75">
      <c r="A24" s="20" t="s">
        <v>58</v>
      </c>
      <c r="B24" s="80" t="s">
        <v>178</v>
      </c>
      <c r="C24" s="80" t="s">
        <v>142</v>
      </c>
      <c r="D24" s="81">
        <f>'прилож. № 7'!F148</f>
        <v>129.1</v>
      </c>
      <c r="E24" s="78"/>
      <c r="F24" s="9"/>
      <c r="G24" s="9"/>
    </row>
    <row r="25" spans="1:7" ht="12.75">
      <c r="A25" s="75" t="s">
        <v>168</v>
      </c>
      <c r="B25" s="76" t="s">
        <v>152</v>
      </c>
      <c r="C25" s="76" t="s">
        <v>138</v>
      </c>
      <c r="D25" s="77">
        <f>D26</f>
        <v>244.7</v>
      </c>
      <c r="E25" s="78"/>
      <c r="F25" s="9"/>
      <c r="G25" s="9"/>
    </row>
    <row r="26" spans="1:7" ht="12.75">
      <c r="A26" s="20" t="s">
        <v>59</v>
      </c>
      <c r="B26" s="80" t="s">
        <v>152</v>
      </c>
      <c r="C26" s="80" t="s">
        <v>118</v>
      </c>
      <c r="D26" s="81">
        <f>'прилож. № 7'!F164</f>
        <v>244.7</v>
      </c>
      <c r="E26" s="78"/>
      <c r="F26" s="9"/>
      <c r="G26" s="9"/>
    </row>
    <row r="27" spans="1:7" ht="12.75">
      <c r="A27" s="75" t="s">
        <v>45</v>
      </c>
      <c r="B27" s="76" t="s">
        <v>154</v>
      </c>
      <c r="C27" s="76" t="s">
        <v>138</v>
      </c>
      <c r="D27" s="77">
        <f>D28</f>
        <v>1000</v>
      </c>
      <c r="E27" s="78"/>
      <c r="F27" s="9"/>
      <c r="G27" s="9"/>
    </row>
    <row r="28" spans="1:7" ht="12.75">
      <c r="A28" s="20" t="s">
        <v>57</v>
      </c>
      <c r="B28" s="80" t="s">
        <v>154</v>
      </c>
      <c r="C28" s="80" t="s">
        <v>119</v>
      </c>
      <c r="D28" s="81">
        <f>'прилож. № 7'!F173</f>
        <v>1000</v>
      </c>
      <c r="E28" s="78"/>
      <c r="F28" s="9"/>
      <c r="G28" s="9"/>
    </row>
    <row r="29" spans="1:7" ht="15.75" customHeight="1" hidden="1">
      <c r="A29" s="82" t="s">
        <v>98</v>
      </c>
      <c r="B29" s="76" t="s">
        <v>99</v>
      </c>
      <c r="C29" s="76" t="s">
        <v>138</v>
      </c>
      <c r="D29" s="77">
        <f>D30</f>
        <v>0</v>
      </c>
      <c r="E29" s="78"/>
      <c r="F29" s="9"/>
      <c r="G29" s="9"/>
    </row>
    <row r="30" spans="1:7" ht="15.75" customHeight="1" hidden="1">
      <c r="A30" s="20" t="s">
        <v>100</v>
      </c>
      <c r="B30" s="80" t="s">
        <v>99</v>
      </c>
      <c r="C30" s="80" t="s">
        <v>118</v>
      </c>
      <c r="D30" s="81">
        <f>'прилож. № 7'!F186</f>
        <v>0</v>
      </c>
      <c r="E30" s="78"/>
      <c r="F30" s="9"/>
      <c r="G30" s="9"/>
    </row>
    <row r="31" spans="1:7" ht="37.5" customHeight="1">
      <c r="A31" s="82" t="s">
        <v>79</v>
      </c>
      <c r="B31" s="76" t="s">
        <v>171</v>
      </c>
      <c r="C31" s="76" t="s">
        <v>138</v>
      </c>
      <c r="D31" s="77">
        <f>D32</f>
        <v>61.4</v>
      </c>
      <c r="E31" s="78"/>
      <c r="F31" s="9"/>
      <c r="G31" s="9"/>
    </row>
    <row r="32" spans="1:7" ht="12.75">
      <c r="A32" s="20" t="s">
        <v>35</v>
      </c>
      <c r="B32" s="80" t="s">
        <v>171</v>
      </c>
      <c r="C32" s="80" t="s">
        <v>153</v>
      </c>
      <c r="D32" s="81">
        <f>'прилож. № 7'!F194</f>
        <v>61.4</v>
      </c>
      <c r="E32" s="78"/>
      <c r="F32" s="9"/>
      <c r="G32" s="9"/>
    </row>
    <row r="33" spans="1:7" ht="12.75">
      <c r="A33" s="45" t="s">
        <v>169</v>
      </c>
      <c r="B33" s="68"/>
      <c r="C33" s="68"/>
      <c r="D33" s="69">
        <f>D8+D19+D23+D25+D27+D31+D16+D29+D14</f>
        <v>16238.500000000002</v>
      </c>
      <c r="E33" s="70" t="e">
        <v>#REF!</v>
      </c>
      <c r="F33" s="58"/>
      <c r="G33" s="58"/>
    </row>
    <row r="34" spans="1:4" ht="15">
      <c r="A34" s="7"/>
      <c r="B34" s="7"/>
      <c r="C34" s="7"/>
      <c r="D34" s="7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4"/>
  <sheetViews>
    <sheetView zoomScaleSheetLayoutView="75" zoomScalePageLayoutView="0" workbookViewId="0" topLeftCell="A1">
      <selection activeCell="I24" sqref="I24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148" t="s">
        <v>1</v>
      </c>
      <c r="B1" s="148"/>
      <c r="C1" s="148"/>
      <c r="D1" s="148"/>
      <c r="E1" s="148"/>
      <c r="F1" s="142"/>
      <c r="G1" s="7"/>
      <c r="H1" s="7"/>
    </row>
    <row r="2" spans="1:8" ht="39.75" customHeight="1">
      <c r="A2" s="140" t="s">
        <v>383</v>
      </c>
      <c r="B2" s="140"/>
      <c r="C2" s="140"/>
      <c r="D2" s="140"/>
      <c r="E2" s="140"/>
      <c r="F2" s="140"/>
      <c r="G2" s="7"/>
      <c r="H2" s="7"/>
    </row>
    <row r="3" spans="1:8" ht="7.5" customHeight="1">
      <c r="A3" s="23"/>
      <c r="B3" s="152"/>
      <c r="C3" s="142"/>
      <c r="D3" s="142"/>
      <c r="E3" s="142"/>
      <c r="F3" s="142"/>
      <c r="G3" s="16"/>
      <c r="H3" s="7"/>
    </row>
    <row r="4" spans="1:8" ht="42" customHeight="1">
      <c r="A4" s="150" t="s">
        <v>375</v>
      </c>
      <c r="B4" s="151"/>
      <c r="C4" s="151"/>
      <c r="D4" s="151"/>
      <c r="E4" s="151"/>
      <c r="F4" s="151"/>
      <c r="G4" s="7"/>
      <c r="H4" s="7"/>
    </row>
    <row r="5" spans="1:8" ht="18" customHeight="1">
      <c r="A5" s="61"/>
      <c r="B5" s="62"/>
      <c r="C5" s="83"/>
      <c r="D5" s="83"/>
      <c r="E5" s="83"/>
      <c r="F5" s="60"/>
      <c r="G5" s="7"/>
      <c r="H5" s="7"/>
    </row>
    <row r="6" spans="1:10" ht="26.25" customHeight="1">
      <c r="A6" s="64" t="s">
        <v>121</v>
      </c>
      <c r="B6" s="64" t="s">
        <v>134</v>
      </c>
      <c r="C6" s="64" t="s">
        <v>135</v>
      </c>
      <c r="D6" s="64" t="s">
        <v>82</v>
      </c>
      <c r="E6" s="64" t="s">
        <v>83</v>
      </c>
      <c r="F6" s="84" t="s">
        <v>68</v>
      </c>
      <c r="G6" s="7"/>
      <c r="H6" s="7"/>
      <c r="J6" s="17"/>
    </row>
    <row r="7" spans="1:8" ht="15">
      <c r="A7" s="45" t="s">
        <v>136</v>
      </c>
      <c r="B7" s="45"/>
      <c r="C7" s="45"/>
      <c r="D7" s="45"/>
      <c r="E7" s="45"/>
      <c r="F7" s="85">
        <f>+F8+F102+F193+F172+F163+F85+F185+F76+F147</f>
        <v>16238.500000000002</v>
      </c>
      <c r="G7" s="7"/>
      <c r="H7" s="7"/>
    </row>
    <row r="8" spans="1:8" ht="15">
      <c r="A8" s="55" t="s">
        <v>137</v>
      </c>
      <c r="B8" s="68" t="s">
        <v>118</v>
      </c>
      <c r="C8" s="68" t="s">
        <v>138</v>
      </c>
      <c r="D8" s="68" t="s">
        <v>218</v>
      </c>
      <c r="E8" s="68" t="s">
        <v>139</v>
      </c>
      <c r="F8" s="85">
        <f>F9+F24+F69+F61</f>
        <v>8698.7</v>
      </c>
      <c r="G8" s="7"/>
      <c r="H8" s="7"/>
    </row>
    <row r="9" spans="1:8" ht="24">
      <c r="A9" s="86" t="s">
        <v>80</v>
      </c>
      <c r="B9" s="68" t="s">
        <v>118</v>
      </c>
      <c r="C9" s="68" t="s">
        <v>140</v>
      </c>
      <c r="D9" s="68" t="s">
        <v>218</v>
      </c>
      <c r="E9" s="68" t="s">
        <v>139</v>
      </c>
      <c r="F9" s="85">
        <f>F10</f>
        <v>1227.3</v>
      </c>
      <c r="G9" s="7"/>
      <c r="H9" s="7"/>
    </row>
    <row r="10" spans="1:8" ht="14.25" customHeight="1">
      <c r="A10" s="86" t="s">
        <v>62</v>
      </c>
      <c r="B10" s="68" t="s">
        <v>118</v>
      </c>
      <c r="C10" s="68" t="s">
        <v>140</v>
      </c>
      <c r="D10" s="87" t="s">
        <v>220</v>
      </c>
      <c r="E10" s="68" t="s">
        <v>139</v>
      </c>
      <c r="F10" s="85">
        <f>F11+F18</f>
        <v>1227.3</v>
      </c>
      <c r="G10" s="7"/>
      <c r="H10" s="7"/>
    </row>
    <row r="11" spans="1:8" ht="14.25" customHeight="1">
      <c r="A11" s="33" t="s">
        <v>64</v>
      </c>
      <c r="B11" s="43" t="s">
        <v>118</v>
      </c>
      <c r="C11" s="43" t="s">
        <v>140</v>
      </c>
      <c r="D11" s="88" t="s">
        <v>219</v>
      </c>
      <c r="E11" s="43" t="s">
        <v>139</v>
      </c>
      <c r="F11" s="89">
        <f>F12</f>
        <v>1227.3</v>
      </c>
      <c r="G11" s="7"/>
      <c r="H11" s="7"/>
    </row>
    <row r="12" spans="1:8" ht="15.75" customHeight="1">
      <c r="A12" s="90" t="s">
        <v>210</v>
      </c>
      <c r="B12" s="43" t="s">
        <v>118</v>
      </c>
      <c r="C12" s="43" t="s">
        <v>140</v>
      </c>
      <c r="D12" s="88" t="s">
        <v>221</v>
      </c>
      <c r="E12" s="43" t="s">
        <v>139</v>
      </c>
      <c r="F12" s="89">
        <f>F13</f>
        <v>1227.3</v>
      </c>
      <c r="G12" s="7"/>
      <c r="H12" s="7"/>
    </row>
    <row r="13" spans="1:8" ht="13.5" customHeight="1">
      <c r="A13" s="90" t="s">
        <v>63</v>
      </c>
      <c r="B13" s="43" t="s">
        <v>118</v>
      </c>
      <c r="C13" s="43" t="s">
        <v>140</v>
      </c>
      <c r="D13" s="88" t="s">
        <v>222</v>
      </c>
      <c r="E13" s="43" t="s">
        <v>139</v>
      </c>
      <c r="F13" s="89">
        <f>F16+F17</f>
        <v>1227.3</v>
      </c>
      <c r="G13" s="7"/>
      <c r="H13" s="7"/>
    </row>
    <row r="14" spans="1:8" ht="39" customHeight="1">
      <c r="A14" s="90" t="s">
        <v>291</v>
      </c>
      <c r="B14" s="43" t="s">
        <v>118</v>
      </c>
      <c r="C14" s="43" t="s">
        <v>140</v>
      </c>
      <c r="D14" s="88" t="s">
        <v>222</v>
      </c>
      <c r="E14" s="43" t="s">
        <v>290</v>
      </c>
      <c r="F14" s="89">
        <f>F15</f>
        <v>1227.3</v>
      </c>
      <c r="G14" s="7"/>
      <c r="H14" s="7"/>
    </row>
    <row r="15" spans="1:8" ht="13.5" customHeight="1">
      <c r="A15" s="90" t="s">
        <v>292</v>
      </c>
      <c r="B15" s="43" t="s">
        <v>118</v>
      </c>
      <c r="C15" s="43" t="s">
        <v>140</v>
      </c>
      <c r="D15" s="88" t="s">
        <v>222</v>
      </c>
      <c r="E15" s="43" t="s">
        <v>289</v>
      </c>
      <c r="F15" s="89">
        <f>F16+F17</f>
        <v>1227.3</v>
      </c>
      <c r="G15" s="7"/>
      <c r="H15" s="7"/>
    </row>
    <row r="16" spans="1:8" ht="13.5" customHeight="1">
      <c r="A16" s="33" t="s">
        <v>275</v>
      </c>
      <c r="B16" s="43" t="s">
        <v>118</v>
      </c>
      <c r="C16" s="43" t="s">
        <v>140</v>
      </c>
      <c r="D16" s="88" t="s">
        <v>222</v>
      </c>
      <c r="E16" s="43" t="s">
        <v>48</v>
      </c>
      <c r="F16" s="89">
        <v>942.6</v>
      </c>
      <c r="G16" s="7"/>
      <c r="H16" s="7"/>
    </row>
    <row r="17" spans="1:8" ht="24" customHeight="1">
      <c r="A17" s="33" t="s">
        <v>276</v>
      </c>
      <c r="B17" s="43" t="s">
        <v>118</v>
      </c>
      <c r="C17" s="43" t="s">
        <v>140</v>
      </c>
      <c r="D17" s="88" t="s">
        <v>222</v>
      </c>
      <c r="E17" s="43" t="s">
        <v>293</v>
      </c>
      <c r="F17" s="89">
        <v>284.7</v>
      </c>
      <c r="G17" s="7"/>
      <c r="H17" s="7"/>
    </row>
    <row r="18" spans="1:8" ht="24" customHeight="1" hidden="1">
      <c r="A18" s="86" t="s">
        <v>2</v>
      </c>
      <c r="B18" s="68" t="s">
        <v>118</v>
      </c>
      <c r="C18" s="68" t="s">
        <v>140</v>
      </c>
      <c r="D18" s="87" t="s">
        <v>223</v>
      </c>
      <c r="E18" s="68" t="s">
        <v>139</v>
      </c>
      <c r="F18" s="100">
        <f>F19</f>
        <v>0</v>
      </c>
      <c r="G18" s="7"/>
      <c r="H18" s="7"/>
    </row>
    <row r="19" spans="1:8" ht="24" customHeight="1" hidden="1">
      <c r="A19" s="33" t="s">
        <v>330</v>
      </c>
      <c r="B19" s="43" t="s">
        <v>118</v>
      </c>
      <c r="C19" s="43" t="s">
        <v>140</v>
      </c>
      <c r="D19" s="88" t="s">
        <v>331</v>
      </c>
      <c r="E19" s="43" t="s">
        <v>139</v>
      </c>
      <c r="F19" s="44">
        <f>F20</f>
        <v>0</v>
      </c>
      <c r="G19" s="7"/>
      <c r="H19" s="7"/>
    </row>
    <row r="20" spans="1:8" ht="24" customHeight="1" hidden="1">
      <c r="A20" s="90" t="s">
        <v>291</v>
      </c>
      <c r="B20" s="43" t="s">
        <v>118</v>
      </c>
      <c r="C20" s="43" t="s">
        <v>140</v>
      </c>
      <c r="D20" s="88" t="s">
        <v>331</v>
      </c>
      <c r="E20" s="43" t="s">
        <v>290</v>
      </c>
      <c r="F20" s="44">
        <f>F21</f>
        <v>0</v>
      </c>
      <c r="G20" s="7"/>
      <c r="H20" s="7"/>
    </row>
    <row r="21" spans="1:8" ht="12" customHeight="1" hidden="1">
      <c r="A21" s="90" t="s">
        <v>292</v>
      </c>
      <c r="B21" s="43" t="s">
        <v>118</v>
      </c>
      <c r="C21" s="43" t="s">
        <v>140</v>
      </c>
      <c r="D21" s="88" t="s">
        <v>331</v>
      </c>
      <c r="E21" s="43" t="s">
        <v>289</v>
      </c>
      <c r="F21" s="44">
        <f>F22+F23</f>
        <v>0</v>
      </c>
      <c r="G21" s="7"/>
      <c r="H21" s="7"/>
    </row>
    <row r="22" spans="1:8" ht="12" customHeight="1" hidden="1">
      <c r="A22" s="33" t="s">
        <v>275</v>
      </c>
      <c r="B22" s="43" t="s">
        <v>118</v>
      </c>
      <c r="C22" s="43" t="s">
        <v>140</v>
      </c>
      <c r="D22" s="88" t="s">
        <v>331</v>
      </c>
      <c r="E22" s="43" t="s">
        <v>48</v>
      </c>
      <c r="F22" s="44">
        <v>0</v>
      </c>
      <c r="G22" s="7"/>
      <c r="H22" s="7"/>
    </row>
    <row r="23" spans="1:8" ht="24" customHeight="1" hidden="1">
      <c r="A23" s="33" t="s">
        <v>276</v>
      </c>
      <c r="B23" s="43" t="s">
        <v>118</v>
      </c>
      <c r="C23" s="43" t="s">
        <v>140</v>
      </c>
      <c r="D23" s="88" t="s">
        <v>331</v>
      </c>
      <c r="E23" s="43" t="s">
        <v>293</v>
      </c>
      <c r="F23" s="44">
        <v>0</v>
      </c>
      <c r="G23" s="7"/>
      <c r="H23" s="7"/>
    </row>
    <row r="24" spans="1:8" ht="24.75" customHeight="1">
      <c r="A24" s="86" t="s">
        <v>81</v>
      </c>
      <c r="B24" s="68" t="s">
        <v>118</v>
      </c>
      <c r="C24" s="68" t="s">
        <v>142</v>
      </c>
      <c r="D24" s="68" t="s">
        <v>218</v>
      </c>
      <c r="E24" s="68" t="s">
        <v>139</v>
      </c>
      <c r="F24" s="85">
        <f>F32+F25</f>
        <v>7371.400000000001</v>
      </c>
      <c r="G24" s="7"/>
      <c r="H24" s="7"/>
    </row>
    <row r="25" spans="1:8" ht="12.75" customHeight="1" hidden="1">
      <c r="A25" s="86" t="s">
        <v>12</v>
      </c>
      <c r="B25" s="68" t="s">
        <v>118</v>
      </c>
      <c r="C25" s="68" t="s">
        <v>142</v>
      </c>
      <c r="D25" s="87" t="s">
        <v>225</v>
      </c>
      <c r="E25" s="68" t="s">
        <v>139</v>
      </c>
      <c r="F25" s="85">
        <f aca="true" t="shared" si="0" ref="F25:F30">F26</f>
        <v>0</v>
      </c>
      <c r="G25" s="7"/>
      <c r="H25" s="7"/>
    </row>
    <row r="26" spans="1:8" ht="13.5" customHeight="1" hidden="1">
      <c r="A26" s="33" t="s">
        <v>3</v>
      </c>
      <c r="B26" s="43" t="s">
        <v>118</v>
      </c>
      <c r="C26" s="43" t="s">
        <v>142</v>
      </c>
      <c r="D26" s="88" t="s">
        <v>224</v>
      </c>
      <c r="E26" s="43" t="s">
        <v>139</v>
      </c>
      <c r="F26" s="89">
        <f t="shared" si="0"/>
        <v>0</v>
      </c>
      <c r="G26" s="7"/>
      <c r="H26" s="7"/>
    </row>
    <row r="27" spans="1:8" ht="15" customHeight="1" hidden="1">
      <c r="A27" s="33" t="s">
        <v>4</v>
      </c>
      <c r="B27" s="43" t="s">
        <v>118</v>
      </c>
      <c r="C27" s="43" t="s">
        <v>142</v>
      </c>
      <c r="D27" s="88" t="s">
        <v>226</v>
      </c>
      <c r="E27" s="43" t="s">
        <v>139</v>
      </c>
      <c r="F27" s="89">
        <f t="shared" si="0"/>
        <v>0</v>
      </c>
      <c r="G27" s="7"/>
      <c r="H27" s="7"/>
    </row>
    <row r="28" spans="1:8" ht="15" customHeight="1" hidden="1">
      <c r="A28" s="33" t="s">
        <v>13</v>
      </c>
      <c r="B28" s="43" t="s">
        <v>118</v>
      </c>
      <c r="C28" s="43" t="s">
        <v>142</v>
      </c>
      <c r="D28" s="88" t="s">
        <v>227</v>
      </c>
      <c r="E28" s="43" t="s">
        <v>139</v>
      </c>
      <c r="F28" s="89">
        <f t="shared" si="0"/>
        <v>0</v>
      </c>
      <c r="G28" s="7"/>
      <c r="H28" s="7"/>
    </row>
    <row r="29" spans="1:8" ht="15" hidden="1">
      <c r="A29" s="33" t="s">
        <v>281</v>
      </c>
      <c r="B29" s="43" t="s">
        <v>118</v>
      </c>
      <c r="C29" s="43" t="s">
        <v>142</v>
      </c>
      <c r="D29" s="88" t="s">
        <v>227</v>
      </c>
      <c r="E29" s="43" t="s">
        <v>141</v>
      </c>
      <c r="F29" s="89">
        <f t="shared" si="0"/>
        <v>0</v>
      </c>
      <c r="G29" s="7"/>
      <c r="H29" s="7"/>
    </row>
    <row r="30" spans="1:8" ht="24" hidden="1">
      <c r="A30" s="33" t="s">
        <v>278</v>
      </c>
      <c r="B30" s="43" t="s">
        <v>118</v>
      </c>
      <c r="C30" s="43" t="s">
        <v>142</v>
      </c>
      <c r="D30" s="88" t="s">
        <v>227</v>
      </c>
      <c r="E30" s="43" t="s">
        <v>277</v>
      </c>
      <c r="F30" s="89">
        <f t="shared" si="0"/>
        <v>0</v>
      </c>
      <c r="G30" s="7"/>
      <c r="H30" s="7"/>
    </row>
    <row r="31" spans="1:8" ht="24" hidden="1">
      <c r="A31" s="33" t="s">
        <v>49</v>
      </c>
      <c r="B31" s="43" t="s">
        <v>118</v>
      </c>
      <c r="C31" s="43" t="s">
        <v>142</v>
      </c>
      <c r="D31" s="43" t="s">
        <v>227</v>
      </c>
      <c r="E31" s="43" t="s">
        <v>50</v>
      </c>
      <c r="F31" s="89"/>
      <c r="G31" s="7"/>
      <c r="H31" s="7"/>
    </row>
    <row r="32" spans="1:8" ht="15" customHeight="1">
      <c r="A32" s="86" t="s">
        <v>62</v>
      </c>
      <c r="B32" s="68" t="s">
        <v>118</v>
      </c>
      <c r="C32" s="68" t="s">
        <v>142</v>
      </c>
      <c r="D32" s="87" t="s">
        <v>220</v>
      </c>
      <c r="E32" s="68" t="s">
        <v>139</v>
      </c>
      <c r="F32" s="85">
        <f>F33+F48</f>
        <v>7371.400000000001</v>
      </c>
      <c r="G32" s="7"/>
      <c r="H32" s="7"/>
    </row>
    <row r="33" spans="1:8" ht="15" customHeight="1">
      <c r="A33" s="33" t="s">
        <v>64</v>
      </c>
      <c r="B33" s="43" t="s">
        <v>118</v>
      </c>
      <c r="C33" s="43" t="s">
        <v>142</v>
      </c>
      <c r="D33" s="88" t="s">
        <v>219</v>
      </c>
      <c r="E33" s="43" t="s">
        <v>139</v>
      </c>
      <c r="F33" s="89">
        <f>F34</f>
        <v>7370.700000000001</v>
      </c>
      <c r="G33" s="7"/>
      <c r="H33" s="7"/>
    </row>
    <row r="34" spans="1:8" ht="15.75" customHeight="1">
      <c r="A34" s="90" t="s">
        <v>210</v>
      </c>
      <c r="B34" s="43" t="s">
        <v>118</v>
      </c>
      <c r="C34" s="43" t="s">
        <v>142</v>
      </c>
      <c r="D34" s="88" t="s">
        <v>221</v>
      </c>
      <c r="E34" s="43" t="s">
        <v>139</v>
      </c>
      <c r="F34" s="89">
        <f>F35</f>
        <v>7370.700000000001</v>
      </c>
      <c r="G34" s="7"/>
      <c r="H34" s="7"/>
    </row>
    <row r="35" spans="1:8" ht="13.5" customHeight="1">
      <c r="A35" s="90" t="s">
        <v>63</v>
      </c>
      <c r="B35" s="43" t="s">
        <v>118</v>
      </c>
      <c r="C35" s="43" t="s">
        <v>142</v>
      </c>
      <c r="D35" s="88" t="s">
        <v>222</v>
      </c>
      <c r="E35" s="43" t="s">
        <v>139</v>
      </c>
      <c r="F35" s="89">
        <f>F36+F40+F43</f>
        <v>7370.700000000001</v>
      </c>
      <c r="G35" s="7"/>
      <c r="H35" s="7"/>
    </row>
    <row r="36" spans="1:8" ht="37.5" customHeight="1">
      <c r="A36" s="90" t="s">
        <v>291</v>
      </c>
      <c r="B36" s="43" t="s">
        <v>118</v>
      </c>
      <c r="C36" s="43" t="s">
        <v>142</v>
      </c>
      <c r="D36" s="88" t="s">
        <v>222</v>
      </c>
      <c r="E36" s="43" t="s">
        <v>290</v>
      </c>
      <c r="F36" s="89">
        <f>F37</f>
        <v>6546.1</v>
      </c>
      <c r="G36" s="7"/>
      <c r="H36" s="7"/>
    </row>
    <row r="37" spans="1:8" ht="14.25" customHeight="1">
      <c r="A37" s="90" t="s">
        <v>292</v>
      </c>
      <c r="B37" s="43" t="s">
        <v>118</v>
      </c>
      <c r="C37" s="43" t="s">
        <v>142</v>
      </c>
      <c r="D37" s="88" t="s">
        <v>222</v>
      </c>
      <c r="E37" s="43" t="s">
        <v>289</v>
      </c>
      <c r="F37" s="89">
        <f>F38+F39</f>
        <v>6546.1</v>
      </c>
      <c r="G37" s="7"/>
      <c r="H37" s="7"/>
    </row>
    <row r="38" spans="1:8" ht="13.5" customHeight="1">
      <c r="A38" s="33" t="s">
        <v>275</v>
      </c>
      <c r="B38" s="43" t="s">
        <v>118</v>
      </c>
      <c r="C38" s="43" t="s">
        <v>142</v>
      </c>
      <c r="D38" s="88" t="s">
        <v>222</v>
      </c>
      <c r="E38" s="43" t="s">
        <v>48</v>
      </c>
      <c r="F38" s="89">
        <v>5027.7</v>
      </c>
      <c r="G38" s="7"/>
      <c r="H38" s="7"/>
    </row>
    <row r="39" spans="1:8" ht="27" customHeight="1">
      <c r="A39" s="33" t="s">
        <v>276</v>
      </c>
      <c r="B39" s="43" t="s">
        <v>118</v>
      </c>
      <c r="C39" s="43" t="s">
        <v>142</v>
      </c>
      <c r="D39" s="88" t="s">
        <v>222</v>
      </c>
      <c r="E39" s="43" t="s">
        <v>293</v>
      </c>
      <c r="F39" s="89">
        <v>1518.4</v>
      </c>
      <c r="G39" s="7"/>
      <c r="H39" s="7"/>
    </row>
    <row r="40" spans="1:8" ht="14.25" customHeight="1">
      <c r="A40" s="33" t="s">
        <v>281</v>
      </c>
      <c r="B40" s="43" t="s">
        <v>118</v>
      </c>
      <c r="C40" s="43" t="s">
        <v>142</v>
      </c>
      <c r="D40" s="88" t="s">
        <v>222</v>
      </c>
      <c r="E40" s="43" t="s">
        <v>141</v>
      </c>
      <c r="F40" s="89">
        <f>F41</f>
        <v>816.6</v>
      </c>
      <c r="G40" s="7"/>
      <c r="H40" s="7"/>
    </row>
    <row r="41" spans="1:8" ht="15.75" customHeight="1">
      <c r="A41" s="33" t="s">
        <v>278</v>
      </c>
      <c r="B41" s="43" t="s">
        <v>118</v>
      </c>
      <c r="C41" s="43" t="s">
        <v>142</v>
      </c>
      <c r="D41" s="88" t="s">
        <v>222</v>
      </c>
      <c r="E41" s="43" t="s">
        <v>277</v>
      </c>
      <c r="F41" s="89">
        <f>F42</f>
        <v>816.6</v>
      </c>
      <c r="G41" s="7"/>
      <c r="H41" s="7"/>
    </row>
    <row r="42" spans="1:8" ht="23.25" customHeight="1">
      <c r="A42" s="33" t="s">
        <v>49</v>
      </c>
      <c r="B42" s="43" t="s">
        <v>118</v>
      </c>
      <c r="C42" s="43" t="s">
        <v>142</v>
      </c>
      <c r="D42" s="88" t="s">
        <v>222</v>
      </c>
      <c r="E42" s="43" t="s">
        <v>50</v>
      </c>
      <c r="F42" s="89">
        <v>816.6</v>
      </c>
      <c r="G42" s="7"/>
      <c r="H42" s="7"/>
    </row>
    <row r="43" spans="1:8" ht="14.25" customHeight="1">
      <c r="A43" s="33" t="s">
        <v>279</v>
      </c>
      <c r="B43" s="43" t="s">
        <v>118</v>
      </c>
      <c r="C43" s="43" t="s">
        <v>142</v>
      </c>
      <c r="D43" s="88" t="s">
        <v>222</v>
      </c>
      <c r="E43" s="43" t="s">
        <v>280</v>
      </c>
      <c r="F43" s="89">
        <f>F44+F46+F47</f>
        <v>8</v>
      </c>
      <c r="G43" s="7"/>
      <c r="H43" s="7"/>
    </row>
    <row r="44" spans="1:8" ht="13.5" customHeight="1" hidden="1">
      <c r="A44" s="33" t="s">
        <v>283</v>
      </c>
      <c r="B44" s="43" t="s">
        <v>118</v>
      </c>
      <c r="C44" s="43" t="s">
        <v>142</v>
      </c>
      <c r="D44" s="88" t="s">
        <v>222</v>
      </c>
      <c r="E44" s="43" t="s">
        <v>282</v>
      </c>
      <c r="F44" s="89">
        <f>F45</f>
        <v>0</v>
      </c>
      <c r="G44" s="7"/>
      <c r="H44" s="7"/>
    </row>
    <row r="45" spans="1:8" ht="48" hidden="1">
      <c r="A45" s="33" t="s">
        <v>15</v>
      </c>
      <c r="B45" s="43" t="s">
        <v>118</v>
      </c>
      <c r="C45" s="43" t="s">
        <v>142</v>
      </c>
      <c r="D45" s="88" t="s">
        <v>222</v>
      </c>
      <c r="E45" s="43" t="s">
        <v>14</v>
      </c>
      <c r="F45" s="89"/>
      <c r="G45" s="7"/>
      <c r="H45" s="7"/>
    </row>
    <row r="46" spans="1:8" ht="12.75" customHeight="1">
      <c r="A46" s="33" t="s">
        <v>296</v>
      </c>
      <c r="B46" s="43" t="s">
        <v>118</v>
      </c>
      <c r="C46" s="43" t="s">
        <v>142</v>
      </c>
      <c r="D46" s="88" t="s">
        <v>222</v>
      </c>
      <c r="E46" s="43" t="s">
        <v>294</v>
      </c>
      <c r="F46" s="89">
        <v>3</v>
      </c>
      <c r="G46" s="7"/>
      <c r="H46" s="7"/>
    </row>
    <row r="47" spans="1:8" ht="13.5" customHeight="1">
      <c r="A47" s="33" t="s">
        <v>297</v>
      </c>
      <c r="B47" s="43" t="s">
        <v>118</v>
      </c>
      <c r="C47" s="43" t="s">
        <v>142</v>
      </c>
      <c r="D47" s="88" t="s">
        <v>222</v>
      </c>
      <c r="E47" s="43" t="s">
        <v>295</v>
      </c>
      <c r="F47" s="89">
        <v>5</v>
      </c>
      <c r="G47" s="7"/>
      <c r="H47" s="7"/>
    </row>
    <row r="48" spans="1:8" ht="23.25" customHeight="1">
      <c r="A48" s="86" t="s">
        <v>2</v>
      </c>
      <c r="B48" s="68" t="s">
        <v>118</v>
      </c>
      <c r="C48" s="68" t="s">
        <v>142</v>
      </c>
      <c r="D48" s="87" t="s">
        <v>223</v>
      </c>
      <c r="E48" s="68" t="s">
        <v>139</v>
      </c>
      <c r="F48" s="85">
        <f>F57+F49</f>
        <v>0.7</v>
      </c>
      <c r="G48" s="7"/>
      <c r="H48" s="7"/>
    </row>
    <row r="49" spans="1:8" ht="24" hidden="1">
      <c r="A49" s="86" t="s">
        <v>330</v>
      </c>
      <c r="B49" s="68" t="s">
        <v>118</v>
      </c>
      <c r="C49" s="68" t="s">
        <v>142</v>
      </c>
      <c r="D49" s="87" t="s">
        <v>331</v>
      </c>
      <c r="E49" s="68" t="s">
        <v>139</v>
      </c>
      <c r="F49" s="100">
        <f>F50+F54</f>
        <v>0</v>
      </c>
      <c r="G49" s="7"/>
      <c r="H49" s="7"/>
    </row>
    <row r="50" spans="1:8" ht="36" hidden="1">
      <c r="A50" s="90" t="s">
        <v>291</v>
      </c>
      <c r="B50" s="43" t="s">
        <v>118</v>
      </c>
      <c r="C50" s="43" t="s">
        <v>142</v>
      </c>
      <c r="D50" s="88" t="s">
        <v>331</v>
      </c>
      <c r="E50" s="43" t="s">
        <v>290</v>
      </c>
      <c r="F50" s="44">
        <f>F51</f>
        <v>0</v>
      </c>
      <c r="G50" s="7"/>
      <c r="H50" s="7"/>
    </row>
    <row r="51" spans="1:8" ht="14.25" customHeight="1" hidden="1">
      <c r="A51" s="90" t="s">
        <v>292</v>
      </c>
      <c r="B51" s="43" t="s">
        <v>118</v>
      </c>
      <c r="C51" s="43" t="s">
        <v>142</v>
      </c>
      <c r="D51" s="88" t="s">
        <v>331</v>
      </c>
      <c r="E51" s="43" t="s">
        <v>289</v>
      </c>
      <c r="F51" s="44">
        <f>F52+F53</f>
        <v>0</v>
      </c>
      <c r="G51" s="7"/>
      <c r="H51" s="7"/>
    </row>
    <row r="52" spans="1:8" ht="12.75" customHeight="1" hidden="1">
      <c r="A52" s="33" t="s">
        <v>275</v>
      </c>
      <c r="B52" s="43" t="s">
        <v>118</v>
      </c>
      <c r="C52" s="43" t="s">
        <v>142</v>
      </c>
      <c r="D52" s="88" t="s">
        <v>331</v>
      </c>
      <c r="E52" s="43" t="s">
        <v>48</v>
      </c>
      <c r="F52" s="44">
        <v>0</v>
      </c>
      <c r="G52" s="7"/>
      <c r="H52" s="7"/>
    </row>
    <row r="53" spans="1:8" ht="24" customHeight="1" hidden="1">
      <c r="A53" s="33" t="s">
        <v>276</v>
      </c>
      <c r="B53" s="43" t="s">
        <v>118</v>
      </c>
      <c r="C53" s="43" t="s">
        <v>142</v>
      </c>
      <c r="D53" s="88" t="s">
        <v>331</v>
      </c>
      <c r="E53" s="43" t="s">
        <v>293</v>
      </c>
      <c r="F53" s="44">
        <v>0</v>
      </c>
      <c r="G53" s="7"/>
      <c r="H53" s="7"/>
    </row>
    <row r="54" spans="1:8" ht="24" customHeight="1" hidden="1">
      <c r="A54" s="33" t="s">
        <v>278</v>
      </c>
      <c r="B54" s="43" t="s">
        <v>118</v>
      </c>
      <c r="C54" s="43" t="s">
        <v>142</v>
      </c>
      <c r="D54" s="88" t="s">
        <v>331</v>
      </c>
      <c r="E54" s="43" t="s">
        <v>141</v>
      </c>
      <c r="F54" s="44">
        <f>F55</f>
        <v>0</v>
      </c>
      <c r="G54" s="7"/>
      <c r="H54" s="7"/>
    </row>
    <row r="55" spans="1:8" ht="24" customHeight="1" hidden="1">
      <c r="A55" s="33" t="s">
        <v>49</v>
      </c>
      <c r="B55" s="43" t="s">
        <v>118</v>
      </c>
      <c r="C55" s="43" t="s">
        <v>142</v>
      </c>
      <c r="D55" s="88" t="s">
        <v>331</v>
      </c>
      <c r="E55" s="43" t="s">
        <v>277</v>
      </c>
      <c r="F55" s="44">
        <f>F56</f>
        <v>0</v>
      </c>
      <c r="G55" s="7"/>
      <c r="H55" s="7"/>
    </row>
    <row r="56" spans="1:8" ht="24" customHeight="1" hidden="1">
      <c r="A56" s="33" t="s">
        <v>49</v>
      </c>
      <c r="B56" s="43" t="s">
        <v>118</v>
      </c>
      <c r="C56" s="43" t="s">
        <v>142</v>
      </c>
      <c r="D56" s="88" t="s">
        <v>331</v>
      </c>
      <c r="E56" s="43" t="s">
        <v>50</v>
      </c>
      <c r="F56" s="44">
        <v>0</v>
      </c>
      <c r="G56" s="7"/>
      <c r="H56" s="7"/>
    </row>
    <row r="57" spans="1:8" ht="48.75" customHeight="1">
      <c r="A57" s="86" t="s">
        <v>6</v>
      </c>
      <c r="B57" s="68" t="s">
        <v>118</v>
      </c>
      <c r="C57" s="68" t="s">
        <v>142</v>
      </c>
      <c r="D57" s="87" t="s">
        <v>217</v>
      </c>
      <c r="E57" s="68" t="s">
        <v>139</v>
      </c>
      <c r="F57" s="85">
        <f>F60</f>
        <v>0.7</v>
      </c>
      <c r="G57" s="7"/>
      <c r="H57" s="7"/>
    </row>
    <row r="58" spans="1:8" ht="14.25" customHeight="1">
      <c r="A58" s="33" t="s">
        <v>281</v>
      </c>
      <c r="B58" s="43" t="s">
        <v>118</v>
      </c>
      <c r="C58" s="43" t="s">
        <v>142</v>
      </c>
      <c r="D58" s="88" t="s">
        <v>217</v>
      </c>
      <c r="E58" s="43" t="s">
        <v>141</v>
      </c>
      <c r="F58" s="89">
        <f>F59</f>
        <v>0.7</v>
      </c>
      <c r="G58" s="7"/>
      <c r="H58" s="7"/>
    </row>
    <row r="59" spans="1:8" ht="14.25" customHeight="1">
      <c r="A59" s="33" t="s">
        <v>278</v>
      </c>
      <c r="B59" s="43" t="s">
        <v>118</v>
      </c>
      <c r="C59" s="43" t="s">
        <v>142</v>
      </c>
      <c r="D59" s="88" t="s">
        <v>217</v>
      </c>
      <c r="E59" s="43" t="s">
        <v>277</v>
      </c>
      <c r="F59" s="89">
        <f>F60</f>
        <v>0.7</v>
      </c>
      <c r="G59" s="7"/>
      <c r="H59" s="7"/>
    </row>
    <row r="60" spans="1:8" ht="25.5" customHeight="1">
      <c r="A60" s="33" t="s">
        <v>49</v>
      </c>
      <c r="B60" s="43" t="s">
        <v>118</v>
      </c>
      <c r="C60" s="43" t="s">
        <v>142</v>
      </c>
      <c r="D60" s="88" t="s">
        <v>217</v>
      </c>
      <c r="E60" s="43" t="s">
        <v>50</v>
      </c>
      <c r="F60" s="89">
        <v>0.7</v>
      </c>
      <c r="G60" s="7"/>
      <c r="H60" s="7"/>
    </row>
    <row r="61" spans="1:8" ht="15" hidden="1">
      <c r="A61" s="86" t="s">
        <v>145</v>
      </c>
      <c r="B61" s="68" t="s">
        <v>118</v>
      </c>
      <c r="C61" s="68" t="s">
        <v>346</v>
      </c>
      <c r="D61" s="68" t="s">
        <v>218</v>
      </c>
      <c r="E61" s="68" t="s">
        <v>139</v>
      </c>
      <c r="F61" s="85">
        <f aca="true" t="shared" si="1" ref="F61:F67">F62</f>
        <v>0</v>
      </c>
      <c r="G61" s="7"/>
      <c r="H61" s="7"/>
    </row>
    <row r="62" spans="1:8" ht="15" hidden="1">
      <c r="A62" s="86" t="s">
        <v>62</v>
      </c>
      <c r="B62" s="68" t="s">
        <v>118</v>
      </c>
      <c r="C62" s="68" t="s">
        <v>346</v>
      </c>
      <c r="D62" s="87" t="s">
        <v>220</v>
      </c>
      <c r="E62" s="68" t="s">
        <v>139</v>
      </c>
      <c r="F62" s="85">
        <f t="shared" si="1"/>
        <v>0</v>
      </c>
      <c r="G62" s="7"/>
      <c r="H62" s="7"/>
    </row>
    <row r="63" spans="1:8" ht="16.5" customHeight="1" hidden="1">
      <c r="A63" s="33" t="s">
        <v>64</v>
      </c>
      <c r="B63" s="43" t="s">
        <v>118</v>
      </c>
      <c r="C63" s="43" t="s">
        <v>346</v>
      </c>
      <c r="D63" s="88" t="s">
        <v>219</v>
      </c>
      <c r="E63" s="43" t="s">
        <v>139</v>
      </c>
      <c r="F63" s="89">
        <f t="shared" si="1"/>
        <v>0</v>
      </c>
      <c r="G63" s="7"/>
      <c r="H63" s="7"/>
    </row>
    <row r="64" spans="1:8" ht="15" customHeight="1" hidden="1">
      <c r="A64" s="90" t="s">
        <v>210</v>
      </c>
      <c r="B64" s="43" t="s">
        <v>118</v>
      </c>
      <c r="C64" s="43" t="s">
        <v>346</v>
      </c>
      <c r="D64" s="88" t="s">
        <v>221</v>
      </c>
      <c r="E64" s="43" t="s">
        <v>139</v>
      </c>
      <c r="F64" s="89">
        <f t="shared" si="1"/>
        <v>0</v>
      </c>
      <c r="G64" s="7"/>
      <c r="H64" s="7"/>
    </row>
    <row r="65" spans="1:8" ht="15" hidden="1">
      <c r="A65" s="33" t="s">
        <v>366</v>
      </c>
      <c r="B65" s="43" t="s">
        <v>118</v>
      </c>
      <c r="C65" s="43" t="s">
        <v>346</v>
      </c>
      <c r="D65" s="43" t="s">
        <v>347</v>
      </c>
      <c r="E65" s="43" t="s">
        <v>139</v>
      </c>
      <c r="F65" s="89">
        <f t="shared" si="1"/>
        <v>0</v>
      </c>
      <c r="G65" s="7"/>
      <c r="H65" s="7"/>
    </row>
    <row r="66" spans="1:8" ht="15" hidden="1">
      <c r="A66" s="33" t="s">
        <v>281</v>
      </c>
      <c r="B66" s="43" t="s">
        <v>118</v>
      </c>
      <c r="C66" s="43" t="s">
        <v>346</v>
      </c>
      <c r="D66" s="43" t="s">
        <v>347</v>
      </c>
      <c r="E66" s="43" t="s">
        <v>141</v>
      </c>
      <c r="F66" s="89">
        <f t="shared" si="1"/>
        <v>0</v>
      </c>
      <c r="G66" s="7"/>
      <c r="H66" s="7"/>
    </row>
    <row r="67" spans="1:8" ht="16.5" customHeight="1" hidden="1">
      <c r="A67" s="33" t="s">
        <v>278</v>
      </c>
      <c r="B67" s="43" t="s">
        <v>118</v>
      </c>
      <c r="C67" s="43" t="s">
        <v>346</v>
      </c>
      <c r="D67" s="43" t="s">
        <v>347</v>
      </c>
      <c r="E67" s="43" t="s">
        <v>277</v>
      </c>
      <c r="F67" s="89">
        <f t="shared" si="1"/>
        <v>0</v>
      </c>
      <c r="G67" s="7"/>
      <c r="H67" s="7"/>
    </row>
    <row r="68" spans="1:8" ht="25.5" customHeight="1" hidden="1">
      <c r="A68" s="33" t="s">
        <v>49</v>
      </c>
      <c r="B68" s="43" t="s">
        <v>118</v>
      </c>
      <c r="C68" s="43" t="s">
        <v>346</v>
      </c>
      <c r="D68" s="43" t="s">
        <v>347</v>
      </c>
      <c r="E68" s="43" t="s">
        <v>50</v>
      </c>
      <c r="F68" s="89"/>
      <c r="G68" s="7"/>
      <c r="H68" s="7"/>
    </row>
    <row r="69" spans="1:8" ht="15">
      <c r="A69" s="86" t="s">
        <v>146</v>
      </c>
      <c r="B69" s="68" t="s">
        <v>118</v>
      </c>
      <c r="C69" s="68" t="s">
        <v>154</v>
      </c>
      <c r="D69" s="68" t="s">
        <v>218</v>
      </c>
      <c r="E69" s="68" t="s">
        <v>139</v>
      </c>
      <c r="F69" s="85">
        <f aca="true" t="shared" si="2" ref="F69:F74">F70</f>
        <v>100</v>
      </c>
      <c r="G69" s="7"/>
      <c r="H69" s="7"/>
    </row>
    <row r="70" spans="1:8" ht="14.25" customHeight="1">
      <c r="A70" s="86" t="s">
        <v>62</v>
      </c>
      <c r="B70" s="68" t="s">
        <v>118</v>
      </c>
      <c r="C70" s="68" t="s">
        <v>154</v>
      </c>
      <c r="D70" s="87" t="s">
        <v>220</v>
      </c>
      <c r="E70" s="68" t="s">
        <v>139</v>
      </c>
      <c r="F70" s="85">
        <f t="shared" si="2"/>
        <v>100</v>
      </c>
      <c r="G70" s="7"/>
      <c r="H70" s="7"/>
    </row>
    <row r="71" spans="1:8" ht="15" customHeight="1">
      <c r="A71" s="33" t="s">
        <v>64</v>
      </c>
      <c r="B71" s="43" t="s">
        <v>118</v>
      </c>
      <c r="C71" s="43" t="s">
        <v>154</v>
      </c>
      <c r="D71" s="88" t="s">
        <v>219</v>
      </c>
      <c r="E71" s="43" t="s">
        <v>139</v>
      </c>
      <c r="F71" s="89">
        <f>F72</f>
        <v>100</v>
      </c>
      <c r="G71" s="7"/>
      <c r="H71" s="7"/>
    </row>
    <row r="72" spans="1:8" ht="15" customHeight="1">
      <c r="A72" s="90" t="s">
        <v>210</v>
      </c>
      <c r="B72" s="43" t="s">
        <v>118</v>
      </c>
      <c r="C72" s="43" t="s">
        <v>154</v>
      </c>
      <c r="D72" s="88" t="s">
        <v>221</v>
      </c>
      <c r="E72" s="43" t="s">
        <v>139</v>
      </c>
      <c r="F72" s="89">
        <f t="shared" si="2"/>
        <v>100</v>
      </c>
      <c r="G72" s="7"/>
      <c r="H72" s="7"/>
    </row>
    <row r="73" spans="1:8" ht="13.5" customHeight="1">
      <c r="A73" s="90" t="s">
        <v>65</v>
      </c>
      <c r="B73" s="43" t="s">
        <v>118</v>
      </c>
      <c r="C73" s="43" t="s">
        <v>154</v>
      </c>
      <c r="D73" s="88" t="s">
        <v>228</v>
      </c>
      <c r="E73" s="43" t="s">
        <v>139</v>
      </c>
      <c r="F73" s="89">
        <f t="shared" si="2"/>
        <v>100</v>
      </c>
      <c r="G73" s="7"/>
      <c r="H73" s="7"/>
    </row>
    <row r="74" spans="1:8" ht="14.25" customHeight="1">
      <c r="A74" s="33" t="s">
        <v>279</v>
      </c>
      <c r="B74" s="43" t="s">
        <v>118</v>
      </c>
      <c r="C74" s="43" t="s">
        <v>154</v>
      </c>
      <c r="D74" s="88" t="s">
        <v>228</v>
      </c>
      <c r="E74" s="43" t="s">
        <v>280</v>
      </c>
      <c r="F74" s="89">
        <f t="shared" si="2"/>
        <v>100</v>
      </c>
      <c r="G74" s="7"/>
      <c r="H74" s="7"/>
    </row>
    <row r="75" spans="1:8" ht="14.25" customHeight="1">
      <c r="A75" s="33" t="s">
        <v>51</v>
      </c>
      <c r="B75" s="43" t="s">
        <v>118</v>
      </c>
      <c r="C75" s="43" t="s">
        <v>154</v>
      </c>
      <c r="D75" s="88" t="s">
        <v>228</v>
      </c>
      <c r="E75" s="43" t="s">
        <v>52</v>
      </c>
      <c r="F75" s="89">
        <v>100</v>
      </c>
      <c r="G75" s="7"/>
      <c r="H75" s="7"/>
    </row>
    <row r="76" spans="1:8" ht="18.75" customHeight="1" hidden="1">
      <c r="A76" s="74" t="s">
        <v>197</v>
      </c>
      <c r="B76" s="67" t="s">
        <v>153</v>
      </c>
      <c r="C76" s="68" t="s">
        <v>138</v>
      </c>
      <c r="D76" s="68" t="s">
        <v>218</v>
      </c>
      <c r="E76" s="68" t="s">
        <v>139</v>
      </c>
      <c r="F76" s="85">
        <f aca="true" t="shared" si="3" ref="F76:F83">F77</f>
        <v>0</v>
      </c>
      <c r="G76" s="7"/>
      <c r="H76" s="7"/>
    </row>
    <row r="77" spans="1:8" ht="15" hidden="1">
      <c r="A77" s="74" t="s">
        <v>198</v>
      </c>
      <c r="B77" s="67" t="s">
        <v>153</v>
      </c>
      <c r="C77" s="68" t="s">
        <v>152</v>
      </c>
      <c r="D77" s="68" t="s">
        <v>218</v>
      </c>
      <c r="E77" s="68" t="s">
        <v>139</v>
      </c>
      <c r="F77" s="85">
        <f t="shared" si="3"/>
        <v>0</v>
      </c>
      <c r="G77" s="7"/>
      <c r="H77" s="7"/>
    </row>
    <row r="78" spans="1:8" ht="14.25" customHeight="1" hidden="1">
      <c r="A78" s="86" t="s">
        <v>62</v>
      </c>
      <c r="B78" s="68" t="s">
        <v>153</v>
      </c>
      <c r="C78" s="68" t="s">
        <v>152</v>
      </c>
      <c r="D78" s="87" t="s">
        <v>220</v>
      </c>
      <c r="E78" s="68" t="s">
        <v>139</v>
      </c>
      <c r="F78" s="85">
        <f t="shared" si="3"/>
        <v>0</v>
      </c>
      <c r="G78" s="7"/>
      <c r="H78" s="7"/>
    </row>
    <row r="79" spans="1:8" ht="12.75" customHeight="1" hidden="1">
      <c r="A79" s="33" t="s">
        <v>64</v>
      </c>
      <c r="B79" s="43" t="s">
        <v>153</v>
      </c>
      <c r="C79" s="43" t="s">
        <v>152</v>
      </c>
      <c r="D79" s="88" t="s">
        <v>219</v>
      </c>
      <c r="E79" s="43" t="s">
        <v>139</v>
      </c>
      <c r="F79" s="89">
        <f t="shared" si="3"/>
        <v>0</v>
      </c>
      <c r="G79" s="7"/>
      <c r="H79" s="7"/>
    </row>
    <row r="80" spans="1:8" ht="15" customHeight="1" hidden="1">
      <c r="A80" s="90" t="s">
        <v>210</v>
      </c>
      <c r="B80" s="43" t="s">
        <v>153</v>
      </c>
      <c r="C80" s="43" t="s">
        <v>152</v>
      </c>
      <c r="D80" s="88" t="s">
        <v>221</v>
      </c>
      <c r="E80" s="43" t="s">
        <v>139</v>
      </c>
      <c r="F80" s="89">
        <f t="shared" si="3"/>
        <v>0</v>
      </c>
      <c r="G80" s="7"/>
      <c r="H80" s="7"/>
    </row>
    <row r="81" spans="1:8" ht="24" hidden="1">
      <c r="A81" s="90" t="s">
        <v>5</v>
      </c>
      <c r="B81" s="43" t="s">
        <v>153</v>
      </c>
      <c r="C81" s="43" t="s">
        <v>152</v>
      </c>
      <c r="D81" s="88" t="s">
        <v>229</v>
      </c>
      <c r="E81" s="43" t="s">
        <v>139</v>
      </c>
      <c r="F81" s="89">
        <f t="shared" si="3"/>
        <v>0</v>
      </c>
      <c r="G81" s="7"/>
      <c r="H81" s="7"/>
    </row>
    <row r="82" spans="1:8" ht="15" customHeight="1" hidden="1">
      <c r="A82" s="33" t="s">
        <v>281</v>
      </c>
      <c r="B82" s="43" t="s">
        <v>153</v>
      </c>
      <c r="C82" s="43" t="s">
        <v>152</v>
      </c>
      <c r="D82" s="88" t="s">
        <v>229</v>
      </c>
      <c r="E82" s="43" t="s">
        <v>141</v>
      </c>
      <c r="F82" s="89">
        <f t="shared" si="3"/>
        <v>0</v>
      </c>
      <c r="G82" s="7"/>
      <c r="H82" s="7"/>
    </row>
    <row r="83" spans="1:8" ht="14.25" customHeight="1" hidden="1">
      <c r="A83" s="33" t="s">
        <v>278</v>
      </c>
      <c r="B83" s="43" t="s">
        <v>153</v>
      </c>
      <c r="C83" s="43" t="s">
        <v>152</v>
      </c>
      <c r="D83" s="88" t="s">
        <v>229</v>
      </c>
      <c r="E83" s="43" t="s">
        <v>277</v>
      </c>
      <c r="F83" s="89">
        <f t="shared" si="3"/>
        <v>0</v>
      </c>
      <c r="G83" s="7"/>
      <c r="H83" s="7"/>
    </row>
    <row r="84" spans="1:8" ht="24.75" customHeight="1" hidden="1">
      <c r="A84" s="33" t="s">
        <v>49</v>
      </c>
      <c r="B84" s="43" t="s">
        <v>153</v>
      </c>
      <c r="C84" s="43" t="s">
        <v>152</v>
      </c>
      <c r="D84" s="88" t="s">
        <v>229</v>
      </c>
      <c r="E84" s="43" t="s">
        <v>50</v>
      </c>
      <c r="F84" s="89"/>
      <c r="G84" s="7"/>
      <c r="H84" s="7"/>
    </row>
    <row r="85" spans="1:8" ht="15">
      <c r="A85" s="86" t="s">
        <v>60</v>
      </c>
      <c r="B85" s="68" t="s">
        <v>142</v>
      </c>
      <c r="C85" s="68" t="s">
        <v>138</v>
      </c>
      <c r="D85" s="68" t="s">
        <v>218</v>
      </c>
      <c r="E85" s="68" t="s">
        <v>139</v>
      </c>
      <c r="F85" s="85">
        <f>F86+F94</f>
        <v>4194.6</v>
      </c>
      <c r="G85" s="7"/>
      <c r="H85" s="7"/>
    </row>
    <row r="86" spans="1:8" ht="15">
      <c r="A86" s="55" t="s">
        <v>87</v>
      </c>
      <c r="B86" s="76" t="s">
        <v>142</v>
      </c>
      <c r="C86" s="76" t="s">
        <v>42</v>
      </c>
      <c r="D86" s="76" t="s">
        <v>218</v>
      </c>
      <c r="E86" s="76" t="s">
        <v>139</v>
      </c>
      <c r="F86" s="85">
        <f aca="true" t="shared" si="4" ref="F86:F92">F87</f>
        <v>3944.8</v>
      </c>
      <c r="G86" s="7"/>
      <c r="H86" s="7"/>
    </row>
    <row r="87" spans="1:8" ht="14.25" customHeight="1">
      <c r="A87" s="86" t="s">
        <v>62</v>
      </c>
      <c r="B87" s="68" t="s">
        <v>142</v>
      </c>
      <c r="C87" s="68" t="s">
        <v>42</v>
      </c>
      <c r="D87" s="87" t="s">
        <v>220</v>
      </c>
      <c r="E87" s="68" t="s">
        <v>139</v>
      </c>
      <c r="F87" s="85">
        <f t="shared" si="4"/>
        <v>3944.8</v>
      </c>
      <c r="G87" s="7"/>
      <c r="H87" s="7"/>
    </row>
    <row r="88" spans="1:8" ht="15" customHeight="1">
      <c r="A88" s="33" t="s">
        <v>64</v>
      </c>
      <c r="B88" s="80" t="s">
        <v>142</v>
      </c>
      <c r="C88" s="43" t="s">
        <v>42</v>
      </c>
      <c r="D88" s="88" t="s">
        <v>219</v>
      </c>
      <c r="E88" s="43" t="s">
        <v>139</v>
      </c>
      <c r="F88" s="89">
        <f t="shared" si="4"/>
        <v>3944.8</v>
      </c>
      <c r="G88" s="7"/>
      <c r="H88" s="7"/>
    </row>
    <row r="89" spans="1:8" ht="15" customHeight="1">
      <c r="A89" s="90" t="s">
        <v>210</v>
      </c>
      <c r="B89" s="43" t="s">
        <v>142</v>
      </c>
      <c r="C89" s="43" t="s">
        <v>42</v>
      </c>
      <c r="D89" s="88" t="s">
        <v>221</v>
      </c>
      <c r="E89" s="43" t="s">
        <v>139</v>
      </c>
      <c r="F89" s="89">
        <f t="shared" si="4"/>
        <v>3944.8</v>
      </c>
      <c r="G89" s="7"/>
      <c r="H89" s="7"/>
    </row>
    <row r="90" spans="1:8" ht="14.25" customHeight="1">
      <c r="A90" s="92" t="s">
        <v>179</v>
      </c>
      <c r="B90" s="43" t="s">
        <v>142</v>
      </c>
      <c r="C90" s="43" t="s">
        <v>42</v>
      </c>
      <c r="D90" s="88" t="s">
        <v>231</v>
      </c>
      <c r="E90" s="43" t="s">
        <v>139</v>
      </c>
      <c r="F90" s="89">
        <f t="shared" si="4"/>
        <v>3944.8</v>
      </c>
      <c r="G90" s="7"/>
      <c r="H90" s="7"/>
    </row>
    <row r="91" spans="1:8" ht="15" customHeight="1">
      <c r="A91" s="33" t="s">
        <v>281</v>
      </c>
      <c r="B91" s="43" t="s">
        <v>142</v>
      </c>
      <c r="C91" s="43" t="s">
        <v>42</v>
      </c>
      <c r="D91" s="88" t="s">
        <v>231</v>
      </c>
      <c r="E91" s="43" t="s">
        <v>141</v>
      </c>
      <c r="F91" s="89">
        <f t="shared" si="4"/>
        <v>3944.8</v>
      </c>
      <c r="G91" s="7"/>
      <c r="H91" s="7"/>
    </row>
    <row r="92" spans="1:8" ht="15" customHeight="1">
      <c r="A92" s="33" t="s">
        <v>278</v>
      </c>
      <c r="B92" s="43" t="s">
        <v>142</v>
      </c>
      <c r="C92" s="43" t="s">
        <v>42</v>
      </c>
      <c r="D92" s="88" t="s">
        <v>231</v>
      </c>
      <c r="E92" s="43" t="s">
        <v>277</v>
      </c>
      <c r="F92" s="89">
        <f t="shared" si="4"/>
        <v>3944.8</v>
      </c>
      <c r="G92" s="7"/>
      <c r="H92" s="7"/>
    </row>
    <row r="93" spans="1:8" ht="23.25" customHeight="1">
      <c r="A93" s="33" t="s">
        <v>49</v>
      </c>
      <c r="B93" s="43" t="s">
        <v>142</v>
      </c>
      <c r="C93" s="43" t="s">
        <v>42</v>
      </c>
      <c r="D93" s="88" t="s">
        <v>231</v>
      </c>
      <c r="E93" s="43" t="s">
        <v>50</v>
      </c>
      <c r="F93" s="89">
        <v>3944.8</v>
      </c>
      <c r="G93" s="7"/>
      <c r="H93" s="7"/>
    </row>
    <row r="94" spans="1:8" ht="15">
      <c r="A94" s="86" t="s">
        <v>61</v>
      </c>
      <c r="B94" s="68" t="s">
        <v>142</v>
      </c>
      <c r="C94" s="68" t="s">
        <v>172</v>
      </c>
      <c r="D94" s="68" t="s">
        <v>218</v>
      </c>
      <c r="E94" s="68" t="s">
        <v>139</v>
      </c>
      <c r="F94" s="85">
        <f aca="true" t="shared" si="5" ref="F94:F100">F95</f>
        <v>249.8</v>
      </c>
      <c r="G94" s="7"/>
      <c r="H94" s="7"/>
    </row>
    <row r="95" spans="1:8" ht="13.5" customHeight="1">
      <c r="A95" s="86" t="s">
        <v>62</v>
      </c>
      <c r="B95" s="68" t="s">
        <v>142</v>
      </c>
      <c r="C95" s="68" t="s">
        <v>172</v>
      </c>
      <c r="D95" s="87" t="s">
        <v>220</v>
      </c>
      <c r="E95" s="68" t="s">
        <v>139</v>
      </c>
      <c r="F95" s="85">
        <f t="shared" si="5"/>
        <v>249.8</v>
      </c>
      <c r="G95" s="7"/>
      <c r="H95" s="7"/>
    </row>
    <row r="96" spans="1:8" ht="24">
      <c r="A96" s="33" t="s">
        <v>64</v>
      </c>
      <c r="B96" s="43" t="s">
        <v>142</v>
      </c>
      <c r="C96" s="43" t="s">
        <v>172</v>
      </c>
      <c r="D96" s="88" t="s">
        <v>219</v>
      </c>
      <c r="E96" s="43" t="s">
        <v>139</v>
      </c>
      <c r="F96" s="89">
        <f t="shared" si="5"/>
        <v>249.8</v>
      </c>
      <c r="G96" s="7"/>
      <c r="H96" s="7"/>
    </row>
    <row r="97" spans="1:8" ht="24">
      <c r="A97" s="90" t="s">
        <v>210</v>
      </c>
      <c r="B97" s="43" t="s">
        <v>142</v>
      </c>
      <c r="C97" s="43" t="s">
        <v>172</v>
      </c>
      <c r="D97" s="88" t="s">
        <v>221</v>
      </c>
      <c r="E97" s="43" t="s">
        <v>139</v>
      </c>
      <c r="F97" s="89">
        <f t="shared" si="5"/>
        <v>249.8</v>
      </c>
      <c r="G97" s="7"/>
      <c r="H97" s="7"/>
    </row>
    <row r="98" spans="1:8" ht="15">
      <c r="A98" s="92" t="s">
        <v>179</v>
      </c>
      <c r="B98" s="43" t="s">
        <v>142</v>
      </c>
      <c r="C98" s="43" t="s">
        <v>172</v>
      </c>
      <c r="D98" s="42" t="s">
        <v>231</v>
      </c>
      <c r="E98" s="43" t="s">
        <v>139</v>
      </c>
      <c r="F98" s="89">
        <f t="shared" si="5"/>
        <v>249.8</v>
      </c>
      <c r="G98" s="7"/>
      <c r="H98" s="7"/>
    </row>
    <row r="99" spans="1:8" ht="15">
      <c r="A99" s="33" t="s">
        <v>281</v>
      </c>
      <c r="B99" s="43" t="s">
        <v>142</v>
      </c>
      <c r="C99" s="43" t="s">
        <v>172</v>
      </c>
      <c r="D99" s="42" t="s">
        <v>231</v>
      </c>
      <c r="E99" s="43" t="s">
        <v>141</v>
      </c>
      <c r="F99" s="89">
        <f t="shared" si="5"/>
        <v>249.8</v>
      </c>
      <c r="G99" s="7"/>
      <c r="H99" s="7"/>
    </row>
    <row r="100" spans="1:8" ht="24">
      <c r="A100" s="33" t="s">
        <v>278</v>
      </c>
      <c r="B100" s="43" t="s">
        <v>142</v>
      </c>
      <c r="C100" s="43" t="s">
        <v>172</v>
      </c>
      <c r="D100" s="42" t="s">
        <v>231</v>
      </c>
      <c r="E100" s="43" t="s">
        <v>277</v>
      </c>
      <c r="F100" s="89">
        <f t="shared" si="5"/>
        <v>249.8</v>
      </c>
      <c r="G100" s="7"/>
      <c r="H100" s="7"/>
    </row>
    <row r="101" spans="1:8" ht="24">
      <c r="A101" s="33" t="s">
        <v>49</v>
      </c>
      <c r="B101" s="43" t="s">
        <v>142</v>
      </c>
      <c r="C101" s="43" t="s">
        <v>172</v>
      </c>
      <c r="D101" s="42" t="s">
        <v>231</v>
      </c>
      <c r="E101" s="43" t="s">
        <v>50</v>
      </c>
      <c r="F101" s="89">
        <v>249.8</v>
      </c>
      <c r="G101" s="7"/>
      <c r="H101" s="7"/>
    </row>
    <row r="102" spans="1:8" ht="15">
      <c r="A102" s="93" t="s">
        <v>147</v>
      </c>
      <c r="B102" s="76" t="s">
        <v>119</v>
      </c>
      <c r="C102" s="76" t="s">
        <v>138</v>
      </c>
      <c r="D102" s="68" t="s">
        <v>218</v>
      </c>
      <c r="E102" s="76" t="s">
        <v>139</v>
      </c>
      <c r="F102" s="94">
        <f>F119+F111</f>
        <v>1910</v>
      </c>
      <c r="G102" s="7"/>
      <c r="H102" s="7"/>
    </row>
    <row r="103" spans="1:8" ht="15" hidden="1">
      <c r="A103" s="93" t="s">
        <v>116</v>
      </c>
      <c r="B103" s="76" t="s">
        <v>119</v>
      </c>
      <c r="C103" s="76" t="s">
        <v>118</v>
      </c>
      <c r="D103" s="76" t="s">
        <v>218</v>
      </c>
      <c r="E103" s="76" t="s">
        <v>139</v>
      </c>
      <c r="F103" s="94">
        <f aca="true" t="shared" si="6" ref="F103:F109">F104</f>
        <v>0</v>
      </c>
      <c r="G103" s="7"/>
      <c r="H103" s="7"/>
    </row>
    <row r="104" spans="1:8" ht="14.25" customHeight="1" hidden="1">
      <c r="A104" s="86" t="s">
        <v>62</v>
      </c>
      <c r="B104" s="68" t="s">
        <v>119</v>
      </c>
      <c r="C104" s="68" t="s">
        <v>118</v>
      </c>
      <c r="D104" s="87" t="s">
        <v>220</v>
      </c>
      <c r="E104" s="76" t="s">
        <v>139</v>
      </c>
      <c r="F104" s="94">
        <f t="shared" si="6"/>
        <v>0</v>
      </c>
      <c r="G104" s="7"/>
      <c r="H104" s="7"/>
    </row>
    <row r="105" spans="1:8" ht="24" hidden="1">
      <c r="A105" s="33" t="s">
        <v>64</v>
      </c>
      <c r="B105" s="43" t="s">
        <v>119</v>
      </c>
      <c r="C105" s="43" t="s">
        <v>118</v>
      </c>
      <c r="D105" s="88" t="s">
        <v>219</v>
      </c>
      <c r="E105" s="80" t="s">
        <v>139</v>
      </c>
      <c r="F105" s="95">
        <f t="shared" si="6"/>
        <v>0</v>
      </c>
      <c r="G105" s="7"/>
      <c r="H105" s="7"/>
    </row>
    <row r="106" spans="1:8" ht="24" hidden="1">
      <c r="A106" s="90" t="s">
        <v>210</v>
      </c>
      <c r="B106" s="43" t="s">
        <v>119</v>
      </c>
      <c r="C106" s="43" t="s">
        <v>118</v>
      </c>
      <c r="D106" s="88" t="s">
        <v>221</v>
      </c>
      <c r="E106" s="80" t="s">
        <v>139</v>
      </c>
      <c r="F106" s="95">
        <f t="shared" si="6"/>
        <v>0</v>
      </c>
      <c r="G106" s="7"/>
      <c r="H106" s="7"/>
    </row>
    <row r="107" spans="1:8" ht="13.5" customHeight="1" hidden="1">
      <c r="A107" s="96" t="s">
        <v>66</v>
      </c>
      <c r="B107" s="80" t="s">
        <v>119</v>
      </c>
      <c r="C107" s="80" t="s">
        <v>118</v>
      </c>
      <c r="D107" s="88" t="s">
        <v>230</v>
      </c>
      <c r="E107" s="80" t="s">
        <v>139</v>
      </c>
      <c r="F107" s="95">
        <f t="shared" si="6"/>
        <v>0</v>
      </c>
      <c r="G107" s="7"/>
      <c r="H107" s="7"/>
    </row>
    <row r="108" spans="1:8" ht="15" hidden="1">
      <c r="A108" s="33" t="s">
        <v>281</v>
      </c>
      <c r="B108" s="80" t="s">
        <v>119</v>
      </c>
      <c r="C108" s="80" t="s">
        <v>118</v>
      </c>
      <c r="D108" s="88" t="s">
        <v>230</v>
      </c>
      <c r="E108" s="80" t="s">
        <v>141</v>
      </c>
      <c r="F108" s="95">
        <f t="shared" si="6"/>
        <v>0</v>
      </c>
      <c r="G108" s="7"/>
      <c r="H108" s="7"/>
    </row>
    <row r="109" spans="1:8" ht="24" hidden="1">
      <c r="A109" s="33" t="s">
        <v>278</v>
      </c>
      <c r="B109" s="80" t="s">
        <v>119</v>
      </c>
      <c r="C109" s="80" t="s">
        <v>118</v>
      </c>
      <c r="D109" s="88" t="s">
        <v>230</v>
      </c>
      <c r="E109" s="80" t="s">
        <v>277</v>
      </c>
      <c r="F109" s="95">
        <f t="shared" si="6"/>
        <v>0</v>
      </c>
      <c r="G109" s="7"/>
      <c r="H109" s="7"/>
    </row>
    <row r="110" spans="1:8" ht="24" hidden="1">
      <c r="A110" s="33" t="s">
        <v>49</v>
      </c>
      <c r="B110" s="80" t="s">
        <v>119</v>
      </c>
      <c r="C110" s="80" t="s">
        <v>118</v>
      </c>
      <c r="D110" s="88" t="s">
        <v>230</v>
      </c>
      <c r="E110" s="43" t="s">
        <v>50</v>
      </c>
      <c r="F110" s="95"/>
      <c r="G110" s="7"/>
      <c r="H110" s="7"/>
    </row>
    <row r="111" spans="1:8" ht="15">
      <c r="A111" s="55" t="s">
        <v>117</v>
      </c>
      <c r="B111" s="68" t="s">
        <v>119</v>
      </c>
      <c r="C111" s="68" t="s">
        <v>140</v>
      </c>
      <c r="D111" s="76" t="s">
        <v>218</v>
      </c>
      <c r="E111" s="76" t="s">
        <v>139</v>
      </c>
      <c r="F111" s="85">
        <f>F112</f>
        <v>249.8</v>
      </c>
      <c r="G111" s="7"/>
      <c r="H111" s="7"/>
    </row>
    <row r="112" spans="1:8" ht="14.25" customHeight="1">
      <c r="A112" s="86" t="s">
        <v>62</v>
      </c>
      <c r="B112" s="68" t="s">
        <v>119</v>
      </c>
      <c r="C112" s="68" t="s">
        <v>140</v>
      </c>
      <c r="D112" s="87" t="s">
        <v>220</v>
      </c>
      <c r="E112" s="76" t="s">
        <v>139</v>
      </c>
      <c r="F112" s="85">
        <f>F114</f>
        <v>249.8</v>
      </c>
      <c r="G112" s="7"/>
      <c r="H112" s="7"/>
    </row>
    <row r="113" spans="1:8" ht="24">
      <c r="A113" s="33" t="s">
        <v>64</v>
      </c>
      <c r="B113" s="43" t="s">
        <v>119</v>
      </c>
      <c r="C113" s="43" t="s">
        <v>140</v>
      </c>
      <c r="D113" s="88" t="s">
        <v>219</v>
      </c>
      <c r="E113" s="80" t="s">
        <v>139</v>
      </c>
      <c r="F113" s="89">
        <f>F114</f>
        <v>249.8</v>
      </c>
      <c r="G113" s="7"/>
      <c r="H113" s="7"/>
    </row>
    <row r="114" spans="1:8" ht="24">
      <c r="A114" s="90" t="s">
        <v>210</v>
      </c>
      <c r="B114" s="43" t="s">
        <v>119</v>
      </c>
      <c r="C114" s="43" t="s">
        <v>140</v>
      </c>
      <c r="D114" s="88" t="s">
        <v>221</v>
      </c>
      <c r="E114" s="80" t="s">
        <v>139</v>
      </c>
      <c r="F114" s="89">
        <f>F115</f>
        <v>249.8</v>
      </c>
      <c r="G114" s="7"/>
      <c r="H114" s="7"/>
    </row>
    <row r="115" spans="1:8" ht="15">
      <c r="A115" s="92" t="s">
        <v>179</v>
      </c>
      <c r="B115" s="43" t="s">
        <v>119</v>
      </c>
      <c r="C115" s="43" t="s">
        <v>140</v>
      </c>
      <c r="D115" s="42" t="s">
        <v>231</v>
      </c>
      <c r="E115" s="80" t="s">
        <v>139</v>
      </c>
      <c r="F115" s="89">
        <f>F116</f>
        <v>249.8</v>
      </c>
      <c r="G115" s="7"/>
      <c r="H115" s="7"/>
    </row>
    <row r="116" spans="1:8" ht="15">
      <c r="A116" s="33" t="s">
        <v>281</v>
      </c>
      <c r="B116" s="43" t="s">
        <v>119</v>
      </c>
      <c r="C116" s="43" t="s">
        <v>140</v>
      </c>
      <c r="D116" s="42" t="s">
        <v>231</v>
      </c>
      <c r="E116" s="80" t="s">
        <v>141</v>
      </c>
      <c r="F116" s="89">
        <f>F117</f>
        <v>249.8</v>
      </c>
      <c r="G116" s="7"/>
      <c r="H116" s="7"/>
    </row>
    <row r="117" spans="1:8" ht="24">
      <c r="A117" s="33" t="s">
        <v>278</v>
      </c>
      <c r="B117" s="43" t="s">
        <v>119</v>
      </c>
      <c r="C117" s="43" t="s">
        <v>140</v>
      </c>
      <c r="D117" s="42" t="s">
        <v>231</v>
      </c>
      <c r="E117" s="80" t="s">
        <v>277</v>
      </c>
      <c r="F117" s="89">
        <f>F118</f>
        <v>249.8</v>
      </c>
      <c r="G117" s="7"/>
      <c r="H117" s="7"/>
    </row>
    <row r="118" spans="1:8" ht="24">
      <c r="A118" s="33" t="s">
        <v>49</v>
      </c>
      <c r="B118" s="80" t="s">
        <v>119</v>
      </c>
      <c r="C118" s="80" t="s">
        <v>140</v>
      </c>
      <c r="D118" s="42" t="s">
        <v>231</v>
      </c>
      <c r="E118" s="43" t="s">
        <v>50</v>
      </c>
      <c r="F118" s="89">
        <v>249.8</v>
      </c>
      <c r="G118" s="7"/>
      <c r="H118" s="7"/>
    </row>
    <row r="119" spans="1:8" ht="15">
      <c r="A119" s="86" t="s">
        <v>148</v>
      </c>
      <c r="B119" s="68" t="s">
        <v>119</v>
      </c>
      <c r="C119" s="68" t="s">
        <v>153</v>
      </c>
      <c r="D119" s="68" t="s">
        <v>218</v>
      </c>
      <c r="E119" s="68" t="s">
        <v>139</v>
      </c>
      <c r="F119" s="85">
        <f>F120</f>
        <v>1660.2</v>
      </c>
      <c r="G119" s="7"/>
      <c r="H119" s="7"/>
    </row>
    <row r="120" spans="1:8" ht="14.25" customHeight="1">
      <c r="A120" s="86" t="s">
        <v>62</v>
      </c>
      <c r="B120" s="68" t="s">
        <v>119</v>
      </c>
      <c r="C120" s="68" t="s">
        <v>153</v>
      </c>
      <c r="D120" s="87" t="s">
        <v>220</v>
      </c>
      <c r="E120" s="68" t="s">
        <v>139</v>
      </c>
      <c r="F120" s="85">
        <f>F121+F138</f>
        <v>1660.2</v>
      </c>
      <c r="G120" s="7"/>
      <c r="H120" s="7"/>
    </row>
    <row r="121" spans="1:8" ht="24" customHeight="1">
      <c r="A121" s="86" t="s">
        <v>64</v>
      </c>
      <c r="B121" s="68" t="s">
        <v>119</v>
      </c>
      <c r="C121" s="68" t="s">
        <v>153</v>
      </c>
      <c r="D121" s="87" t="s">
        <v>219</v>
      </c>
      <c r="E121" s="68" t="s">
        <v>139</v>
      </c>
      <c r="F121" s="85">
        <f>+F122+F134</f>
        <v>1660.2</v>
      </c>
      <c r="G121" s="7"/>
      <c r="H121" s="7"/>
    </row>
    <row r="122" spans="1:8" ht="15" customHeight="1">
      <c r="A122" s="90" t="s">
        <v>210</v>
      </c>
      <c r="B122" s="43" t="s">
        <v>119</v>
      </c>
      <c r="C122" s="43" t="s">
        <v>153</v>
      </c>
      <c r="D122" s="88" t="s">
        <v>221</v>
      </c>
      <c r="E122" s="43" t="s">
        <v>139</v>
      </c>
      <c r="F122" s="89">
        <f>F123</f>
        <v>1660.2</v>
      </c>
      <c r="G122" s="7"/>
      <c r="H122" s="7"/>
    </row>
    <row r="123" spans="1:8" ht="14.25" customHeight="1">
      <c r="A123" s="90" t="s">
        <v>16</v>
      </c>
      <c r="B123" s="43" t="s">
        <v>119</v>
      </c>
      <c r="C123" s="43" t="s">
        <v>153</v>
      </c>
      <c r="D123" s="88" t="s">
        <v>232</v>
      </c>
      <c r="E123" s="43" t="s">
        <v>139</v>
      </c>
      <c r="F123" s="89">
        <f>F124+F130</f>
        <v>1660.2</v>
      </c>
      <c r="G123" s="7"/>
      <c r="H123" s="7"/>
    </row>
    <row r="124" spans="1:8" ht="13.5" customHeight="1">
      <c r="A124" s="33" t="s">
        <v>150</v>
      </c>
      <c r="B124" s="43" t="s">
        <v>119</v>
      </c>
      <c r="C124" s="43" t="s">
        <v>153</v>
      </c>
      <c r="D124" s="88" t="s">
        <v>233</v>
      </c>
      <c r="E124" s="43" t="s">
        <v>139</v>
      </c>
      <c r="F124" s="89">
        <f>F125+F128</f>
        <v>977.1</v>
      </c>
      <c r="G124" s="7"/>
      <c r="H124" s="7"/>
    </row>
    <row r="125" spans="1:8" ht="15" customHeight="1">
      <c r="A125" s="33" t="s">
        <v>281</v>
      </c>
      <c r="B125" s="43" t="s">
        <v>119</v>
      </c>
      <c r="C125" s="43" t="s">
        <v>153</v>
      </c>
      <c r="D125" s="88" t="s">
        <v>233</v>
      </c>
      <c r="E125" s="43" t="s">
        <v>141</v>
      </c>
      <c r="F125" s="89">
        <f>F126</f>
        <v>977.1</v>
      </c>
      <c r="G125" s="7"/>
      <c r="H125" s="7"/>
    </row>
    <row r="126" spans="1:8" ht="15.75" customHeight="1">
      <c r="A126" s="33" t="s">
        <v>278</v>
      </c>
      <c r="B126" s="43" t="s">
        <v>119</v>
      </c>
      <c r="C126" s="43" t="s">
        <v>153</v>
      </c>
      <c r="D126" s="88" t="s">
        <v>233</v>
      </c>
      <c r="E126" s="43" t="s">
        <v>277</v>
      </c>
      <c r="F126" s="89">
        <f>F127</f>
        <v>977.1</v>
      </c>
      <c r="G126" s="7"/>
      <c r="H126" s="7"/>
    </row>
    <row r="127" spans="1:8" ht="23.25" customHeight="1">
      <c r="A127" s="33" t="s">
        <v>49</v>
      </c>
      <c r="B127" s="43" t="s">
        <v>119</v>
      </c>
      <c r="C127" s="43" t="s">
        <v>153</v>
      </c>
      <c r="D127" s="88" t="s">
        <v>233</v>
      </c>
      <c r="E127" s="43" t="s">
        <v>50</v>
      </c>
      <c r="F127" s="89">
        <v>977.1</v>
      </c>
      <c r="G127" s="7"/>
      <c r="H127" s="7"/>
    </row>
    <row r="128" spans="1:8" ht="13.5" customHeight="1" hidden="1">
      <c r="A128" s="33" t="s">
        <v>279</v>
      </c>
      <c r="B128" s="43" t="s">
        <v>119</v>
      </c>
      <c r="C128" s="43" t="s">
        <v>153</v>
      </c>
      <c r="D128" s="88" t="s">
        <v>233</v>
      </c>
      <c r="E128" s="43" t="s">
        <v>280</v>
      </c>
      <c r="F128" s="89">
        <f>F129</f>
        <v>0</v>
      </c>
      <c r="G128" s="7"/>
      <c r="H128" s="7"/>
    </row>
    <row r="129" spans="1:8" ht="12" customHeight="1" hidden="1">
      <c r="A129" s="33" t="s">
        <v>297</v>
      </c>
      <c r="B129" s="43" t="s">
        <v>119</v>
      </c>
      <c r="C129" s="43" t="s">
        <v>153</v>
      </c>
      <c r="D129" s="88" t="s">
        <v>222</v>
      </c>
      <c r="E129" s="43" t="s">
        <v>295</v>
      </c>
      <c r="F129" s="89">
        <v>0</v>
      </c>
      <c r="G129" s="7"/>
      <c r="H129" s="7"/>
    </row>
    <row r="130" spans="1:8" ht="15" customHeight="1">
      <c r="A130" s="33" t="s">
        <v>149</v>
      </c>
      <c r="B130" s="43" t="s">
        <v>119</v>
      </c>
      <c r="C130" s="43" t="s">
        <v>153</v>
      </c>
      <c r="D130" s="42" t="s">
        <v>234</v>
      </c>
      <c r="E130" s="43" t="s">
        <v>139</v>
      </c>
      <c r="F130" s="89">
        <f>F131</f>
        <v>683.1</v>
      </c>
      <c r="G130" s="7"/>
      <c r="H130" s="7"/>
    </row>
    <row r="131" spans="1:8" ht="15" customHeight="1">
      <c r="A131" s="33" t="s">
        <v>281</v>
      </c>
      <c r="B131" s="43" t="s">
        <v>119</v>
      </c>
      <c r="C131" s="43" t="s">
        <v>153</v>
      </c>
      <c r="D131" s="42" t="s">
        <v>234</v>
      </c>
      <c r="E131" s="43" t="s">
        <v>141</v>
      </c>
      <c r="F131" s="89">
        <f>F132</f>
        <v>683.1</v>
      </c>
      <c r="G131" s="7"/>
      <c r="H131" s="7"/>
    </row>
    <row r="132" spans="1:8" ht="15.75" customHeight="1">
      <c r="A132" s="33" t="s">
        <v>278</v>
      </c>
      <c r="B132" s="43" t="s">
        <v>119</v>
      </c>
      <c r="C132" s="43" t="s">
        <v>153</v>
      </c>
      <c r="D132" s="42" t="s">
        <v>234</v>
      </c>
      <c r="E132" s="43" t="s">
        <v>277</v>
      </c>
      <c r="F132" s="89">
        <f>F133</f>
        <v>683.1</v>
      </c>
      <c r="G132" s="7"/>
      <c r="H132" s="7"/>
    </row>
    <row r="133" spans="1:8" ht="23.25" customHeight="1">
      <c r="A133" s="33" t="s">
        <v>49</v>
      </c>
      <c r="B133" s="43" t="s">
        <v>119</v>
      </c>
      <c r="C133" s="43" t="s">
        <v>153</v>
      </c>
      <c r="D133" s="42" t="s">
        <v>234</v>
      </c>
      <c r="E133" s="43" t="s">
        <v>50</v>
      </c>
      <c r="F133" s="89">
        <v>683.1</v>
      </c>
      <c r="G133" s="7"/>
      <c r="H133" s="7"/>
    </row>
    <row r="134" spans="1:8" ht="24" hidden="1">
      <c r="A134" s="86" t="s">
        <v>190</v>
      </c>
      <c r="B134" s="68" t="s">
        <v>119</v>
      </c>
      <c r="C134" s="68" t="s">
        <v>153</v>
      </c>
      <c r="D134" s="91" t="s">
        <v>327</v>
      </c>
      <c r="E134" s="68" t="s">
        <v>139</v>
      </c>
      <c r="F134" s="85">
        <f>F135</f>
        <v>0</v>
      </c>
      <c r="G134" s="7"/>
      <c r="H134" s="7"/>
    </row>
    <row r="135" spans="1:8" ht="15" hidden="1">
      <c r="A135" s="33" t="s">
        <v>281</v>
      </c>
      <c r="B135" s="43" t="s">
        <v>119</v>
      </c>
      <c r="C135" s="43" t="s">
        <v>153</v>
      </c>
      <c r="D135" s="42" t="s">
        <v>327</v>
      </c>
      <c r="E135" s="43" t="s">
        <v>141</v>
      </c>
      <c r="F135" s="89">
        <f>F136</f>
        <v>0</v>
      </c>
      <c r="G135" s="7"/>
      <c r="H135" s="7"/>
    </row>
    <row r="136" spans="1:8" ht="24" hidden="1">
      <c r="A136" s="33" t="s">
        <v>278</v>
      </c>
      <c r="B136" s="43" t="s">
        <v>119</v>
      </c>
      <c r="C136" s="43" t="s">
        <v>153</v>
      </c>
      <c r="D136" s="42" t="s">
        <v>327</v>
      </c>
      <c r="E136" s="43" t="s">
        <v>277</v>
      </c>
      <c r="F136" s="89">
        <f>F137</f>
        <v>0</v>
      </c>
      <c r="G136" s="7"/>
      <c r="H136" s="7"/>
    </row>
    <row r="137" spans="1:8" ht="24" hidden="1">
      <c r="A137" s="33" t="s">
        <v>49</v>
      </c>
      <c r="B137" s="43" t="s">
        <v>119</v>
      </c>
      <c r="C137" s="43" t="s">
        <v>153</v>
      </c>
      <c r="D137" s="42" t="s">
        <v>327</v>
      </c>
      <c r="E137" s="43" t="s">
        <v>50</v>
      </c>
      <c r="F137" s="89"/>
      <c r="G137" s="7"/>
      <c r="H137" s="7"/>
    </row>
    <row r="138" spans="1:8" ht="24" hidden="1">
      <c r="A138" s="86" t="s">
        <v>2</v>
      </c>
      <c r="B138" s="68" t="s">
        <v>119</v>
      </c>
      <c r="C138" s="68" t="s">
        <v>153</v>
      </c>
      <c r="D138" s="91" t="s">
        <v>223</v>
      </c>
      <c r="E138" s="68" t="s">
        <v>139</v>
      </c>
      <c r="F138" s="85">
        <f>F139+F143</f>
        <v>0</v>
      </c>
      <c r="G138" s="7"/>
      <c r="H138" s="7"/>
    </row>
    <row r="139" spans="1:8" ht="24" hidden="1">
      <c r="A139" s="86" t="s">
        <v>328</v>
      </c>
      <c r="B139" s="68" t="s">
        <v>119</v>
      </c>
      <c r="C139" s="68" t="s">
        <v>153</v>
      </c>
      <c r="D139" s="91" t="s">
        <v>329</v>
      </c>
      <c r="E139" s="68" t="s">
        <v>139</v>
      </c>
      <c r="F139" s="85">
        <f>F140</f>
        <v>0</v>
      </c>
      <c r="G139" s="7"/>
      <c r="H139" s="7"/>
    </row>
    <row r="140" spans="1:8" ht="15" hidden="1">
      <c r="A140" s="33" t="s">
        <v>281</v>
      </c>
      <c r="B140" s="43" t="s">
        <v>119</v>
      </c>
      <c r="C140" s="43" t="s">
        <v>153</v>
      </c>
      <c r="D140" s="42" t="s">
        <v>329</v>
      </c>
      <c r="E140" s="43" t="s">
        <v>141</v>
      </c>
      <c r="F140" s="89">
        <f>F141</f>
        <v>0</v>
      </c>
      <c r="G140" s="7"/>
      <c r="H140" s="7"/>
    </row>
    <row r="141" spans="1:8" ht="24" hidden="1">
      <c r="A141" s="33" t="s">
        <v>278</v>
      </c>
      <c r="B141" s="43" t="s">
        <v>119</v>
      </c>
      <c r="C141" s="43" t="s">
        <v>153</v>
      </c>
      <c r="D141" s="42" t="s">
        <v>329</v>
      </c>
      <c r="E141" s="43" t="s">
        <v>277</v>
      </c>
      <c r="F141" s="89">
        <f>F142</f>
        <v>0</v>
      </c>
      <c r="G141" s="7"/>
      <c r="H141" s="7"/>
    </row>
    <row r="142" spans="1:8" ht="24" hidden="1">
      <c r="A142" s="33" t="s">
        <v>49</v>
      </c>
      <c r="B142" s="43" t="s">
        <v>119</v>
      </c>
      <c r="C142" s="43" t="s">
        <v>153</v>
      </c>
      <c r="D142" s="42" t="s">
        <v>329</v>
      </c>
      <c r="E142" s="43" t="s">
        <v>50</v>
      </c>
      <c r="F142" s="89"/>
      <c r="G142" s="7"/>
      <c r="H142" s="7"/>
    </row>
    <row r="143" spans="1:8" ht="24" hidden="1">
      <c r="A143" s="86" t="s">
        <v>330</v>
      </c>
      <c r="B143" s="68" t="s">
        <v>119</v>
      </c>
      <c r="C143" s="68" t="s">
        <v>153</v>
      </c>
      <c r="D143" s="91" t="s">
        <v>331</v>
      </c>
      <c r="E143" s="68" t="s">
        <v>139</v>
      </c>
      <c r="F143" s="85">
        <f>F144</f>
        <v>0</v>
      </c>
      <c r="G143" s="7"/>
      <c r="H143" s="7"/>
    </row>
    <row r="144" spans="1:8" ht="15" hidden="1">
      <c r="A144" s="33" t="s">
        <v>281</v>
      </c>
      <c r="B144" s="43" t="s">
        <v>119</v>
      </c>
      <c r="C144" s="43" t="s">
        <v>153</v>
      </c>
      <c r="D144" s="42" t="s">
        <v>331</v>
      </c>
      <c r="E144" s="43" t="s">
        <v>141</v>
      </c>
      <c r="F144" s="89">
        <f>F145</f>
        <v>0</v>
      </c>
      <c r="G144" s="7"/>
      <c r="H144" s="7"/>
    </row>
    <row r="145" spans="1:8" ht="24" hidden="1">
      <c r="A145" s="33" t="s">
        <v>278</v>
      </c>
      <c r="B145" s="43" t="s">
        <v>119</v>
      </c>
      <c r="C145" s="43" t="s">
        <v>153</v>
      </c>
      <c r="D145" s="42" t="s">
        <v>331</v>
      </c>
      <c r="E145" s="43" t="s">
        <v>277</v>
      </c>
      <c r="F145" s="89">
        <f>F146</f>
        <v>0</v>
      </c>
      <c r="G145" s="7"/>
      <c r="H145" s="7"/>
    </row>
    <row r="146" spans="1:8" ht="24" hidden="1">
      <c r="A146" s="33" t="s">
        <v>49</v>
      </c>
      <c r="B146" s="43" t="s">
        <v>119</v>
      </c>
      <c r="C146" s="43" t="s">
        <v>153</v>
      </c>
      <c r="D146" s="42" t="s">
        <v>331</v>
      </c>
      <c r="E146" s="43" t="s">
        <v>50</v>
      </c>
      <c r="F146" s="89"/>
      <c r="G146" s="7"/>
      <c r="H146" s="7"/>
    </row>
    <row r="147" spans="1:8" ht="14.25" customHeight="1">
      <c r="A147" s="86" t="s">
        <v>94</v>
      </c>
      <c r="B147" s="68" t="s">
        <v>178</v>
      </c>
      <c r="C147" s="68" t="s">
        <v>138</v>
      </c>
      <c r="D147" s="87" t="s">
        <v>218</v>
      </c>
      <c r="E147" s="68" t="s">
        <v>139</v>
      </c>
      <c r="F147" s="85">
        <f>F148</f>
        <v>129.1</v>
      </c>
      <c r="G147" s="7"/>
      <c r="H147" s="7"/>
    </row>
    <row r="148" spans="1:8" ht="14.25" customHeight="1">
      <c r="A148" s="86" t="s">
        <v>58</v>
      </c>
      <c r="B148" s="68" t="s">
        <v>178</v>
      </c>
      <c r="C148" s="68" t="s">
        <v>142</v>
      </c>
      <c r="D148" s="87" t="s">
        <v>218</v>
      </c>
      <c r="E148" s="68" t="s">
        <v>139</v>
      </c>
      <c r="F148" s="85">
        <f>F149+F156</f>
        <v>129.1</v>
      </c>
      <c r="G148" s="7"/>
      <c r="H148" s="7"/>
    </row>
    <row r="149" spans="1:8" ht="14.25" customHeight="1" hidden="1">
      <c r="A149" s="86" t="s">
        <v>12</v>
      </c>
      <c r="B149" s="68" t="s">
        <v>178</v>
      </c>
      <c r="C149" s="68" t="s">
        <v>142</v>
      </c>
      <c r="D149" s="87" t="s">
        <v>225</v>
      </c>
      <c r="E149" s="68" t="s">
        <v>139</v>
      </c>
      <c r="F149" s="85">
        <f aca="true" t="shared" si="7" ref="F149:F154">F150</f>
        <v>0</v>
      </c>
      <c r="G149" s="7"/>
      <c r="H149" s="7"/>
    </row>
    <row r="150" spans="1:8" ht="15" hidden="1">
      <c r="A150" s="33" t="s">
        <v>3</v>
      </c>
      <c r="B150" s="43" t="s">
        <v>178</v>
      </c>
      <c r="C150" s="43" t="s">
        <v>142</v>
      </c>
      <c r="D150" s="88" t="s">
        <v>224</v>
      </c>
      <c r="E150" s="43" t="s">
        <v>139</v>
      </c>
      <c r="F150" s="89">
        <f t="shared" si="7"/>
        <v>0</v>
      </c>
      <c r="G150" s="7"/>
      <c r="H150" s="7"/>
    </row>
    <row r="151" spans="1:8" ht="14.25" customHeight="1" hidden="1">
      <c r="A151" s="33" t="s">
        <v>4</v>
      </c>
      <c r="B151" s="43" t="s">
        <v>178</v>
      </c>
      <c r="C151" s="43" t="s">
        <v>142</v>
      </c>
      <c r="D151" s="88" t="s">
        <v>226</v>
      </c>
      <c r="E151" s="43" t="s">
        <v>139</v>
      </c>
      <c r="F151" s="89">
        <f t="shared" si="7"/>
        <v>0</v>
      </c>
      <c r="G151" s="7"/>
      <c r="H151" s="7"/>
    </row>
    <row r="152" spans="1:8" ht="15" hidden="1">
      <c r="A152" s="33" t="s">
        <v>13</v>
      </c>
      <c r="B152" s="43" t="s">
        <v>178</v>
      </c>
      <c r="C152" s="43" t="s">
        <v>142</v>
      </c>
      <c r="D152" s="43" t="s">
        <v>227</v>
      </c>
      <c r="E152" s="43" t="s">
        <v>139</v>
      </c>
      <c r="F152" s="89">
        <f t="shared" si="7"/>
        <v>0</v>
      </c>
      <c r="G152" s="7"/>
      <c r="H152" s="7"/>
    </row>
    <row r="153" spans="1:8" ht="15" hidden="1">
      <c r="A153" s="33" t="s">
        <v>281</v>
      </c>
      <c r="B153" s="43" t="s">
        <v>178</v>
      </c>
      <c r="C153" s="43" t="s">
        <v>142</v>
      </c>
      <c r="D153" s="43" t="s">
        <v>227</v>
      </c>
      <c r="E153" s="43" t="s">
        <v>141</v>
      </c>
      <c r="F153" s="89">
        <f t="shared" si="7"/>
        <v>0</v>
      </c>
      <c r="G153" s="7"/>
      <c r="H153" s="7"/>
    </row>
    <row r="154" spans="1:8" ht="24" hidden="1">
      <c r="A154" s="33" t="s">
        <v>278</v>
      </c>
      <c r="B154" s="43" t="s">
        <v>178</v>
      </c>
      <c r="C154" s="43" t="s">
        <v>142</v>
      </c>
      <c r="D154" s="43" t="s">
        <v>227</v>
      </c>
      <c r="E154" s="43" t="s">
        <v>277</v>
      </c>
      <c r="F154" s="89">
        <f t="shared" si="7"/>
        <v>0</v>
      </c>
      <c r="G154" s="7"/>
      <c r="H154" s="7"/>
    </row>
    <row r="155" spans="1:8" ht="24" hidden="1">
      <c r="A155" s="33" t="s">
        <v>49</v>
      </c>
      <c r="B155" s="43" t="s">
        <v>178</v>
      </c>
      <c r="C155" s="43" t="s">
        <v>142</v>
      </c>
      <c r="D155" s="43" t="s">
        <v>227</v>
      </c>
      <c r="E155" s="43" t="s">
        <v>50</v>
      </c>
      <c r="F155" s="89"/>
      <c r="G155" s="7"/>
      <c r="H155" s="7"/>
    </row>
    <row r="156" spans="1:8" ht="13.5" customHeight="1">
      <c r="A156" s="86" t="s">
        <v>62</v>
      </c>
      <c r="B156" s="68" t="s">
        <v>178</v>
      </c>
      <c r="C156" s="68" t="s">
        <v>142</v>
      </c>
      <c r="D156" s="87" t="s">
        <v>220</v>
      </c>
      <c r="E156" s="68" t="s">
        <v>139</v>
      </c>
      <c r="F156" s="85">
        <f aca="true" t="shared" si="8" ref="F156:F161">F157</f>
        <v>129.1</v>
      </c>
      <c r="G156" s="7"/>
      <c r="H156" s="7"/>
    </row>
    <row r="157" spans="1:8" ht="15" customHeight="1">
      <c r="A157" s="33" t="s">
        <v>64</v>
      </c>
      <c r="B157" s="43" t="s">
        <v>178</v>
      </c>
      <c r="C157" s="43" t="s">
        <v>142</v>
      </c>
      <c r="D157" s="88" t="s">
        <v>219</v>
      </c>
      <c r="E157" s="43" t="s">
        <v>139</v>
      </c>
      <c r="F157" s="89">
        <f t="shared" si="8"/>
        <v>129.1</v>
      </c>
      <c r="G157" s="7"/>
      <c r="H157" s="7"/>
    </row>
    <row r="158" spans="1:8" ht="14.25" customHeight="1">
      <c r="A158" s="90" t="s">
        <v>210</v>
      </c>
      <c r="B158" s="43" t="s">
        <v>178</v>
      </c>
      <c r="C158" s="43" t="s">
        <v>142</v>
      </c>
      <c r="D158" s="88" t="s">
        <v>221</v>
      </c>
      <c r="E158" s="43" t="s">
        <v>139</v>
      </c>
      <c r="F158" s="89">
        <f t="shared" si="8"/>
        <v>129.1</v>
      </c>
      <c r="G158" s="7"/>
      <c r="H158" s="7"/>
    </row>
    <row r="159" spans="1:8" ht="24">
      <c r="A159" s="33" t="s">
        <v>180</v>
      </c>
      <c r="B159" s="43" t="s">
        <v>178</v>
      </c>
      <c r="C159" s="43" t="s">
        <v>142</v>
      </c>
      <c r="D159" s="42" t="s">
        <v>235</v>
      </c>
      <c r="E159" s="43" t="s">
        <v>139</v>
      </c>
      <c r="F159" s="89">
        <f t="shared" si="8"/>
        <v>129.1</v>
      </c>
      <c r="G159" s="7"/>
      <c r="H159" s="7"/>
    </row>
    <row r="160" spans="1:8" ht="15" customHeight="1">
      <c r="A160" s="33" t="s">
        <v>281</v>
      </c>
      <c r="B160" s="43" t="s">
        <v>178</v>
      </c>
      <c r="C160" s="43" t="s">
        <v>142</v>
      </c>
      <c r="D160" s="42" t="s">
        <v>235</v>
      </c>
      <c r="E160" s="43" t="s">
        <v>141</v>
      </c>
      <c r="F160" s="89">
        <f t="shared" si="8"/>
        <v>129.1</v>
      </c>
      <c r="G160" s="7"/>
      <c r="H160" s="7"/>
    </row>
    <row r="161" spans="1:8" ht="15" customHeight="1">
      <c r="A161" s="33" t="s">
        <v>278</v>
      </c>
      <c r="B161" s="43" t="s">
        <v>178</v>
      </c>
      <c r="C161" s="43" t="s">
        <v>142</v>
      </c>
      <c r="D161" s="42" t="s">
        <v>235</v>
      </c>
      <c r="E161" s="43" t="s">
        <v>277</v>
      </c>
      <c r="F161" s="89">
        <f t="shared" si="8"/>
        <v>129.1</v>
      </c>
      <c r="G161" s="7"/>
      <c r="H161" s="7"/>
    </row>
    <row r="162" spans="1:8" ht="24" customHeight="1">
      <c r="A162" s="33" t="s">
        <v>49</v>
      </c>
      <c r="B162" s="43" t="s">
        <v>178</v>
      </c>
      <c r="C162" s="43" t="s">
        <v>142</v>
      </c>
      <c r="D162" s="42" t="s">
        <v>235</v>
      </c>
      <c r="E162" s="43" t="s">
        <v>50</v>
      </c>
      <c r="F162" s="89">
        <v>129.1</v>
      </c>
      <c r="G162" s="7"/>
      <c r="H162" s="7"/>
    </row>
    <row r="163" spans="1:6" ht="12.75">
      <c r="A163" s="86" t="s">
        <v>151</v>
      </c>
      <c r="B163" s="68" t="s">
        <v>152</v>
      </c>
      <c r="C163" s="68" t="s">
        <v>138</v>
      </c>
      <c r="D163" s="68" t="s">
        <v>218</v>
      </c>
      <c r="E163" s="68" t="s">
        <v>139</v>
      </c>
      <c r="F163" s="85">
        <f aca="true" t="shared" si="9" ref="F163:F170">F164</f>
        <v>244.7</v>
      </c>
    </row>
    <row r="164" spans="1:6" ht="12.75">
      <c r="A164" s="86" t="s">
        <v>59</v>
      </c>
      <c r="B164" s="68" t="s">
        <v>152</v>
      </c>
      <c r="C164" s="68" t="s">
        <v>118</v>
      </c>
      <c r="D164" s="68" t="s">
        <v>218</v>
      </c>
      <c r="E164" s="68" t="s">
        <v>139</v>
      </c>
      <c r="F164" s="85">
        <f t="shared" si="9"/>
        <v>244.7</v>
      </c>
    </row>
    <row r="165" spans="1:6" ht="14.25" customHeight="1">
      <c r="A165" s="86" t="s">
        <v>62</v>
      </c>
      <c r="B165" s="68" t="s">
        <v>152</v>
      </c>
      <c r="C165" s="68" t="s">
        <v>118</v>
      </c>
      <c r="D165" s="87" t="s">
        <v>220</v>
      </c>
      <c r="E165" s="68" t="s">
        <v>139</v>
      </c>
      <c r="F165" s="85">
        <f t="shared" si="9"/>
        <v>244.7</v>
      </c>
    </row>
    <row r="166" spans="1:6" ht="15" customHeight="1">
      <c r="A166" s="33" t="s">
        <v>64</v>
      </c>
      <c r="B166" s="43" t="s">
        <v>152</v>
      </c>
      <c r="C166" s="43" t="s">
        <v>118</v>
      </c>
      <c r="D166" s="88" t="s">
        <v>219</v>
      </c>
      <c r="E166" s="43" t="s">
        <v>139</v>
      </c>
      <c r="F166" s="89">
        <f t="shared" si="9"/>
        <v>244.7</v>
      </c>
    </row>
    <row r="167" spans="1:6" ht="15" customHeight="1">
      <c r="A167" s="90" t="s">
        <v>210</v>
      </c>
      <c r="B167" s="43" t="s">
        <v>152</v>
      </c>
      <c r="C167" s="43" t="s">
        <v>118</v>
      </c>
      <c r="D167" s="88" t="s">
        <v>221</v>
      </c>
      <c r="E167" s="43" t="s">
        <v>139</v>
      </c>
      <c r="F167" s="89">
        <f t="shared" si="9"/>
        <v>244.7</v>
      </c>
    </row>
    <row r="168" spans="1:6" ht="12.75">
      <c r="A168" s="56" t="s">
        <v>181</v>
      </c>
      <c r="B168" s="43" t="s">
        <v>152</v>
      </c>
      <c r="C168" s="43" t="s">
        <v>118</v>
      </c>
      <c r="D168" s="42" t="s">
        <v>236</v>
      </c>
      <c r="E168" s="43" t="s">
        <v>139</v>
      </c>
      <c r="F168" s="89">
        <f t="shared" si="9"/>
        <v>244.7</v>
      </c>
    </row>
    <row r="169" spans="1:6" ht="12.75">
      <c r="A169" s="56" t="s">
        <v>287</v>
      </c>
      <c r="B169" s="43" t="s">
        <v>152</v>
      </c>
      <c r="C169" s="43" t="s">
        <v>118</v>
      </c>
      <c r="D169" s="42" t="s">
        <v>236</v>
      </c>
      <c r="E169" s="43" t="s">
        <v>143</v>
      </c>
      <c r="F169" s="89">
        <f t="shared" si="9"/>
        <v>244.7</v>
      </c>
    </row>
    <row r="170" spans="1:6" ht="12.75">
      <c r="A170" s="56" t="s">
        <v>288</v>
      </c>
      <c r="B170" s="43" t="s">
        <v>152</v>
      </c>
      <c r="C170" s="43" t="s">
        <v>118</v>
      </c>
      <c r="D170" s="42" t="s">
        <v>236</v>
      </c>
      <c r="E170" s="43" t="s">
        <v>144</v>
      </c>
      <c r="F170" s="89">
        <f t="shared" si="9"/>
        <v>244.7</v>
      </c>
    </row>
    <row r="171" spans="1:6" ht="12.75">
      <c r="A171" s="33" t="s">
        <v>109</v>
      </c>
      <c r="B171" s="43" t="s">
        <v>152</v>
      </c>
      <c r="C171" s="43" t="s">
        <v>118</v>
      </c>
      <c r="D171" s="42" t="s">
        <v>236</v>
      </c>
      <c r="E171" s="43" t="s">
        <v>110</v>
      </c>
      <c r="F171" s="89">
        <v>244.7</v>
      </c>
    </row>
    <row r="172" spans="1:6" ht="12.75">
      <c r="A172" s="86" t="s">
        <v>45</v>
      </c>
      <c r="B172" s="68" t="s">
        <v>154</v>
      </c>
      <c r="C172" s="68" t="s">
        <v>138</v>
      </c>
      <c r="D172" s="68" t="s">
        <v>218</v>
      </c>
      <c r="E172" s="68" t="s">
        <v>139</v>
      </c>
      <c r="F172" s="85">
        <f aca="true" t="shared" si="10" ref="F172:F179">F173</f>
        <v>1000</v>
      </c>
    </row>
    <row r="173" spans="1:6" ht="12.75">
      <c r="A173" s="86" t="s">
        <v>57</v>
      </c>
      <c r="B173" s="68" t="s">
        <v>154</v>
      </c>
      <c r="C173" s="68" t="s">
        <v>119</v>
      </c>
      <c r="D173" s="68" t="s">
        <v>218</v>
      </c>
      <c r="E173" s="68" t="s">
        <v>139</v>
      </c>
      <c r="F173" s="85">
        <f t="shared" si="10"/>
        <v>1000</v>
      </c>
    </row>
    <row r="174" spans="1:6" ht="13.5" customHeight="1">
      <c r="A174" s="86" t="s">
        <v>62</v>
      </c>
      <c r="B174" s="68" t="s">
        <v>154</v>
      </c>
      <c r="C174" s="68" t="s">
        <v>119</v>
      </c>
      <c r="D174" s="87" t="s">
        <v>220</v>
      </c>
      <c r="E174" s="68" t="s">
        <v>139</v>
      </c>
      <c r="F174" s="85">
        <f t="shared" si="10"/>
        <v>1000</v>
      </c>
    </row>
    <row r="175" spans="1:6" ht="24">
      <c r="A175" s="33" t="s">
        <v>64</v>
      </c>
      <c r="B175" s="43" t="s">
        <v>154</v>
      </c>
      <c r="C175" s="43" t="s">
        <v>119</v>
      </c>
      <c r="D175" s="88" t="s">
        <v>219</v>
      </c>
      <c r="E175" s="43" t="s">
        <v>139</v>
      </c>
      <c r="F175" s="89">
        <f t="shared" si="10"/>
        <v>1000</v>
      </c>
    </row>
    <row r="176" spans="1:6" ht="24">
      <c r="A176" s="90" t="s">
        <v>210</v>
      </c>
      <c r="B176" s="43" t="s">
        <v>154</v>
      </c>
      <c r="C176" s="43" t="s">
        <v>119</v>
      </c>
      <c r="D176" s="88" t="s">
        <v>221</v>
      </c>
      <c r="E176" s="43" t="s">
        <v>139</v>
      </c>
      <c r="F176" s="89">
        <f>F177+F181</f>
        <v>1000</v>
      </c>
    </row>
    <row r="177" spans="1:6" ht="24">
      <c r="A177" s="33" t="s">
        <v>180</v>
      </c>
      <c r="B177" s="43" t="s">
        <v>154</v>
      </c>
      <c r="C177" s="43" t="s">
        <v>119</v>
      </c>
      <c r="D177" s="42" t="s">
        <v>235</v>
      </c>
      <c r="E177" s="43" t="s">
        <v>139</v>
      </c>
      <c r="F177" s="89">
        <f>F179</f>
        <v>1000</v>
      </c>
    </row>
    <row r="178" spans="1:6" ht="12.75">
      <c r="A178" s="33" t="s">
        <v>281</v>
      </c>
      <c r="B178" s="43" t="s">
        <v>154</v>
      </c>
      <c r="C178" s="43" t="s">
        <v>119</v>
      </c>
      <c r="D178" s="42" t="s">
        <v>235</v>
      </c>
      <c r="E178" s="43" t="s">
        <v>141</v>
      </c>
      <c r="F178" s="89">
        <f t="shared" si="10"/>
        <v>1000</v>
      </c>
    </row>
    <row r="179" spans="1:6" ht="24">
      <c r="A179" s="33" t="s">
        <v>278</v>
      </c>
      <c r="B179" s="43" t="s">
        <v>154</v>
      </c>
      <c r="C179" s="43" t="s">
        <v>119</v>
      </c>
      <c r="D179" s="42" t="s">
        <v>235</v>
      </c>
      <c r="E179" s="43" t="s">
        <v>277</v>
      </c>
      <c r="F179" s="89">
        <f t="shared" si="10"/>
        <v>1000</v>
      </c>
    </row>
    <row r="180" spans="1:6" ht="24">
      <c r="A180" s="33" t="s">
        <v>49</v>
      </c>
      <c r="B180" s="43" t="s">
        <v>154</v>
      </c>
      <c r="C180" s="43" t="s">
        <v>119</v>
      </c>
      <c r="D180" s="42" t="s">
        <v>235</v>
      </c>
      <c r="E180" s="43" t="s">
        <v>50</v>
      </c>
      <c r="F180" s="89">
        <v>1000</v>
      </c>
    </row>
    <row r="181" spans="1:6" ht="12.75" hidden="1">
      <c r="A181" s="33" t="s">
        <v>388</v>
      </c>
      <c r="B181" s="43" t="s">
        <v>154</v>
      </c>
      <c r="C181" s="43" t="s">
        <v>119</v>
      </c>
      <c r="D181" s="42" t="s">
        <v>392</v>
      </c>
      <c r="E181" s="43" t="s">
        <v>139</v>
      </c>
      <c r="F181" s="89">
        <f>F182</f>
        <v>0</v>
      </c>
    </row>
    <row r="182" spans="1:6" ht="12.75" hidden="1">
      <c r="A182" s="33" t="s">
        <v>389</v>
      </c>
      <c r="B182" s="43" t="s">
        <v>154</v>
      </c>
      <c r="C182" s="43" t="s">
        <v>119</v>
      </c>
      <c r="D182" s="42" t="s">
        <v>392</v>
      </c>
      <c r="E182" s="43" t="s">
        <v>387</v>
      </c>
      <c r="F182" s="89">
        <f>F183</f>
        <v>0</v>
      </c>
    </row>
    <row r="183" spans="1:6" ht="12.75" hidden="1">
      <c r="A183" s="137" t="s">
        <v>390</v>
      </c>
      <c r="B183" s="43" t="s">
        <v>154</v>
      </c>
      <c r="C183" s="43" t="s">
        <v>119</v>
      </c>
      <c r="D183" s="42" t="s">
        <v>392</v>
      </c>
      <c r="E183" s="43" t="s">
        <v>386</v>
      </c>
      <c r="F183" s="89">
        <f>F184</f>
        <v>0</v>
      </c>
    </row>
    <row r="184" spans="1:6" ht="25.5" hidden="1">
      <c r="A184" s="10" t="s">
        <v>391</v>
      </c>
      <c r="B184" s="43" t="s">
        <v>154</v>
      </c>
      <c r="C184" s="43" t="s">
        <v>119</v>
      </c>
      <c r="D184" s="42" t="s">
        <v>392</v>
      </c>
      <c r="E184" s="43" t="s">
        <v>385</v>
      </c>
      <c r="F184" s="89"/>
    </row>
    <row r="185" spans="1:6" ht="14.25" customHeight="1">
      <c r="A185" s="86" t="s">
        <v>98</v>
      </c>
      <c r="B185" s="68" t="s">
        <v>99</v>
      </c>
      <c r="C185" s="68" t="s">
        <v>138</v>
      </c>
      <c r="D185" s="68" t="s">
        <v>218</v>
      </c>
      <c r="E185" s="68" t="s">
        <v>139</v>
      </c>
      <c r="F185" s="85">
        <f aca="true" t="shared" si="11" ref="F185:F191">F186</f>
        <v>0</v>
      </c>
    </row>
    <row r="186" spans="1:6" ht="15" customHeight="1">
      <c r="A186" s="86" t="s">
        <v>100</v>
      </c>
      <c r="B186" s="68" t="s">
        <v>99</v>
      </c>
      <c r="C186" s="68" t="s">
        <v>118</v>
      </c>
      <c r="D186" s="68" t="s">
        <v>218</v>
      </c>
      <c r="E186" s="68" t="s">
        <v>139</v>
      </c>
      <c r="F186" s="85">
        <f t="shared" si="11"/>
        <v>0</v>
      </c>
    </row>
    <row r="187" spans="1:6" ht="13.5" customHeight="1">
      <c r="A187" s="86" t="s">
        <v>62</v>
      </c>
      <c r="B187" s="68" t="s">
        <v>99</v>
      </c>
      <c r="C187" s="68" t="s">
        <v>118</v>
      </c>
      <c r="D187" s="87" t="s">
        <v>220</v>
      </c>
      <c r="E187" s="68" t="s">
        <v>139</v>
      </c>
      <c r="F187" s="85">
        <f t="shared" si="11"/>
        <v>0</v>
      </c>
    </row>
    <row r="188" spans="1:6" ht="14.25" customHeight="1">
      <c r="A188" s="33" t="s">
        <v>64</v>
      </c>
      <c r="B188" s="43" t="s">
        <v>99</v>
      </c>
      <c r="C188" s="43" t="s">
        <v>118</v>
      </c>
      <c r="D188" s="88" t="s">
        <v>219</v>
      </c>
      <c r="E188" s="43" t="s">
        <v>139</v>
      </c>
      <c r="F188" s="89">
        <f t="shared" si="11"/>
        <v>0</v>
      </c>
    </row>
    <row r="189" spans="1:6" ht="15" customHeight="1">
      <c r="A189" s="90" t="s">
        <v>210</v>
      </c>
      <c r="B189" s="43" t="s">
        <v>99</v>
      </c>
      <c r="C189" s="43" t="s">
        <v>118</v>
      </c>
      <c r="D189" s="88" t="s">
        <v>221</v>
      </c>
      <c r="E189" s="43" t="s">
        <v>139</v>
      </c>
      <c r="F189" s="89">
        <f t="shared" si="11"/>
        <v>0</v>
      </c>
    </row>
    <row r="190" spans="1:6" ht="14.25" customHeight="1">
      <c r="A190" s="56" t="s">
        <v>36</v>
      </c>
      <c r="B190" s="43" t="s">
        <v>99</v>
      </c>
      <c r="C190" s="43" t="s">
        <v>118</v>
      </c>
      <c r="D190" s="88" t="s">
        <v>237</v>
      </c>
      <c r="E190" s="43" t="s">
        <v>139</v>
      </c>
      <c r="F190" s="89">
        <f t="shared" si="11"/>
        <v>0</v>
      </c>
    </row>
    <row r="191" spans="1:6" ht="14.25" customHeight="1">
      <c r="A191" s="56" t="s">
        <v>101</v>
      </c>
      <c r="B191" s="43" t="s">
        <v>99</v>
      </c>
      <c r="C191" s="43" t="s">
        <v>118</v>
      </c>
      <c r="D191" s="88" t="s">
        <v>237</v>
      </c>
      <c r="E191" s="43" t="s">
        <v>284</v>
      </c>
      <c r="F191" s="89">
        <f t="shared" si="11"/>
        <v>0</v>
      </c>
    </row>
    <row r="192" spans="1:6" ht="12.75">
      <c r="A192" s="56" t="s">
        <v>36</v>
      </c>
      <c r="B192" s="43" t="s">
        <v>99</v>
      </c>
      <c r="C192" s="43" t="s">
        <v>118</v>
      </c>
      <c r="D192" s="42" t="s">
        <v>237</v>
      </c>
      <c r="E192" s="43" t="s">
        <v>53</v>
      </c>
      <c r="F192" s="89"/>
    </row>
    <row r="193" spans="1:6" ht="24">
      <c r="A193" s="86" t="s">
        <v>79</v>
      </c>
      <c r="B193" s="68" t="s">
        <v>171</v>
      </c>
      <c r="C193" s="68" t="s">
        <v>138</v>
      </c>
      <c r="D193" s="68" t="s">
        <v>218</v>
      </c>
      <c r="E193" s="68" t="s">
        <v>139</v>
      </c>
      <c r="F193" s="85">
        <f aca="true" t="shared" si="12" ref="F193:F199">F194</f>
        <v>61.4</v>
      </c>
    </row>
    <row r="194" spans="1:6" ht="12.75">
      <c r="A194" s="86" t="s">
        <v>35</v>
      </c>
      <c r="B194" s="68" t="s">
        <v>171</v>
      </c>
      <c r="C194" s="68" t="s">
        <v>153</v>
      </c>
      <c r="D194" s="68" t="s">
        <v>218</v>
      </c>
      <c r="E194" s="68" t="s">
        <v>139</v>
      </c>
      <c r="F194" s="85">
        <f t="shared" si="12"/>
        <v>61.4</v>
      </c>
    </row>
    <row r="195" spans="1:6" ht="15" customHeight="1">
      <c r="A195" s="86" t="s">
        <v>62</v>
      </c>
      <c r="B195" s="68" t="s">
        <v>171</v>
      </c>
      <c r="C195" s="68" t="s">
        <v>153</v>
      </c>
      <c r="D195" s="87" t="s">
        <v>220</v>
      </c>
      <c r="E195" s="68" t="s">
        <v>139</v>
      </c>
      <c r="F195" s="85">
        <f t="shared" si="12"/>
        <v>61.4</v>
      </c>
    </row>
    <row r="196" spans="1:6" ht="15.75" customHeight="1">
      <c r="A196" s="33" t="s">
        <v>64</v>
      </c>
      <c r="B196" s="43" t="s">
        <v>171</v>
      </c>
      <c r="C196" s="43" t="s">
        <v>153</v>
      </c>
      <c r="D196" s="88" t="s">
        <v>219</v>
      </c>
      <c r="E196" s="43" t="s">
        <v>139</v>
      </c>
      <c r="F196" s="89">
        <f t="shared" si="12"/>
        <v>61.4</v>
      </c>
    </row>
    <row r="197" spans="1:6" ht="15.75" customHeight="1">
      <c r="A197" s="90" t="s">
        <v>210</v>
      </c>
      <c r="B197" s="43" t="s">
        <v>171</v>
      </c>
      <c r="C197" s="43" t="s">
        <v>153</v>
      </c>
      <c r="D197" s="88" t="s">
        <v>221</v>
      </c>
      <c r="E197" s="43" t="s">
        <v>139</v>
      </c>
      <c r="F197" s="89">
        <f t="shared" si="12"/>
        <v>61.4</v>
      </c>
    </row>
    <row r="198" spans="1:6" ht="12.75">
      <c r="A198" s="33" t="s">
        <v>37</v>
      </c>
      <c r="B198" s="43" t="s">
        <v>171</v>
      </c>
      <c r="C198" s="43" t="s">
        <v>153</v>
      </c>
      <c r="D198" s="42" t="s">
        <v>238</v>
      </c>
      <c r="E198" s="43" t="s">
        <v>139</v>
      </c>
      <c r="F198" s="89">
        <f t="shared" si="12"/>
        <v>61.4</v>
      </c>
    </row>
    <row r="199" spans="1:6" ht="12.75">
      <c r="A199" s="33" t="s">
        <v>285</v>
      </c>
      <c r="B199" s="43" t="s">
        <v>171</v>
      </c>
      <c r="C199" s="43" t="s">
        <v>153</v>
      </c>
      <c r="D199" s="42" t="s">
        <v>238</v>
      </c>
      <c r="E199" s="43" t="s">
        <v>286</v>
      </c>
      <c r="F199" s="89">
        <f t="shared" si="12"/>
        <v>61.4</v>
      </c>
    </row>
    <row r="200" spans="1:6" ht="12.75">
      <c r="A200" s="33" t="s">
        <v>37</v>
      </c>
      <c r="B200" s="43" t="s">
        <v>171</v>
      </c>
      <c r="C200" s="43" t="s">
        <v>153</v>
      </c>
      <c r="D200" s="42" t="s">
        <v>238</v>
      </c>
      <c r="E200" s="43" t="s">
        <v>54</v>
      </c>
      <c r="F200" s="89">
        <v>61.4</v>
      </c>
    </row>
    <row r="201" spans="1:6" ht="12.75">
      <c r="A201" s="1"/>
      <c r="B201" s="1"/>
      <c r="C201" s="1"/>
      <c r="D201" s="1"/>
      <c r="E201" s="1"/>
      <c r="F201" s="1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7"/>
  <sheetViews>
    <sheetView zoomScaleSheetLayoutView="100" zoomScalePageLayoutView="0" workbookViewId="0" topLeftCell="A1">
      <selection activeCell="H182" sqref="H182:H189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</cols>
  <sheetData>
    <row r="1" spans="1:7" ht="12.75">
      <c r="A1" s="148" t="s">
        <v>345</v>
      </c>
      <c r="B1" s="148"/>
      <c r="C1" s="148"/>
      <c r="D1" s="148"/>
      <c r="E1" s="148"/>
      <c r="F1" s="148"/>
      <c r="G1" s="142"/>
    </row>
    <row r="2" spans="1:7" ht="36.75" customHeight="1">
      <c r="A2" s="140" t="s">
        <v>382</v>
      </c>
      <c r="B2" s="149"/>
      <c r="C2" s="149"/>
      <c r="D2" s="149"/>
      <c r="E2" s="149"/>
      <c r="F2" s="153"/>
      <c r="G2" s="153"/>
    </row>
    <row r="3" spans="1:7" ht="12.75" customHeight="1">
      <c r="A3" s="141"/>
      <c r="B3" s="142"/>
      <c r="C3" s="142"/>
      <c r="D3" s="142"/>
      <c r="E3" s="142"/>
      <c r="F3" s="142"/>
      <c r="G3" s="142"/>
    </row>
    <row r="4" spans="1:7" ht="54.75" customHeight="1">
      <c r="A4" s="150" t="s">
        <v>376</v>
      </c>
      <c r="B4" s="151"/>
      <c r="C4" s="151"/>
      <c r="D4" s="151"/>
      <c r="E4" s="151"/>
      <c r="F4" s="151"/>
      <c r="G4" s="151"/>
    </row>
    <row r="5" spans="1:7" ht="7.5" customHeight="1">
      <c r="A5" s="61"/>
      <c r="B5" s="97"/>
      <c r="C5" s="62"/>
      <c r="D5" s="83"/>
      <c r="E5" s="83"/>
      <c r="F5" s="83"/>
      <c r="G5" s="60"/>
    </row>
    <row r="6" spans="1:7" ht="24.75" customHeight="1">
      <c r="A6" s="64" t="s">
        <v>121</v>
      </c>
      <c r="B6" s="64" t="s">
        <v>97</v>
      </c>
      <c r="C6" s="64" t="s">
        <v>134</v>
      </c>
      <c r="D6" s="64" t="s">
        <v>135</v>
      </c>
      <c r="E6" s="64" t="s">
        <v>82</v>
      </c>
      <c r="F6" s="64" t="s">
        <v>83</v>
      </c>
      <c r="G6" s="84" t="s">
        <v>69</v>
      </c>
    </row>
    <row r="7" spans="1:7" ht="24">
      <c r="A7" s="74" t="s">
        <v>67</v>
      </c>
      <c r="B7" s="98"/>
      <c r="C7" s="99"/>
      <c r="D7" s="66"/>
      <c r="E7" s="66"/>
      <c r="F7" s="66"/>
      <c r="G7" s="100">
        <f>G8+G77+G86+G103+G148+G164+G173+G182+G190</f>
        <v>16238.500000000002</v>
      </c>
    </row>
    <row r="8" spans="1:7" ht="12.75">
      <c r="A8" s="55" t="s">
        <v>137</v>
      </c>
      <c r="B8" s="67" t="s">
        <v>155</v>
      </c>
      <c r="C8" s="68" t="s">
        <v>118</v>
      </c>
      <c r="D8" s="68" t="s">
        <v>138</v>
      </c>
      <c r="E8" s="68" t="s">
        <v>218</v>
      </c>
      <c r="F8" s="68" t="s">
        <v>139</v>
      </c>
      <c r="G8" s="100">
        <f>G9+G24+G70+G62</f>
        <v>8698.7</v>
      </c>
    </row>
    <row r="9" spans="1:7" ht="24">
      <c r="A9" s="86" t="s">
        <v>80</v>
      </c>
      <c r="B9" s="67" t="s">
        <v>155</v>
      </c>
      <c r="C9" s="68" t="s">
        <v>118</v>
      </c>
      <c r="D9" s="68" t="s">
        <v>140</v>
      </c>
      <c r="E9" s="68" t="s">
        <v>218</v>
      </c>
      <c r="F9" s="68" t="s">
        <v>139</v>
      </c>
      <c r="G9" s="101">
        <f aca="true" t="shared" si="0" ref="G9:G14">G10</f>
        <v>1227.3</v>
      </c>
    </row>
    <row r="10" spans="1:7" ht="14.25" customHeight="1">
      <c r="A10" s="86" t="s">
        <v>62</v>
      </c>
      <c r="B10" s="67" t="s">
        <v>155</v>
      </c>
      <c r="C10" s="68" t="s">
        <v>118</v>
      </c>
      <c r="D10" s="68" t="s">
        <v>140</v>
      </c>
      <c r="E10" s="87" t="s">
        <v>220</v>
      </c>
      <c r="F10" s="68" t="s">
        <v>139</v>
      </c>
      <c r="G10" s="101">
        <f>G11+G18</f>
        <v>1227.3</v>
      </c>
    </row>
    <row r="11" spans="1:7" ht="24">
      <c r="A11" s="33" t="s">
        <v>64</v>
      </c>
      <c r="B11" s="67" t="s">
        <v>155</v>
      </c>
      <c r="C11" s="43" t="s">
        <v>118</v>
      </c>
      <c r="D11" s="43" t="s">
        <v>140</v>
      </c>
      <c r="E11" s="88" t="s">
        <v>219</v>
      </c>
      <c r="F11" s="43" t="s">
        <v>139</v>
      </c>
      <c r="G11" s="102">
        <f t="shared" si="0"/>
        <v>1227.3</v>
      </c>
    </row>
    <row r="12" spans="1:7" ht="24">
      <c r="A12" s="90" t="s">
        <v>210</v>
      </c>
      <c r="B12" s="67" t="s">
        <v>155</v>
      </c>
      <c r="C12" s="43" t="s">
        <v>118</v>
      </c>
      <c r="D12" s="43" t="s">
        <v>140</v>
      </c>
      <c r="E12" s="88" t="s">
        <v>221</v>
      </c>
      <c r="F12" s="43" t="s">
        <v>139</v>
      </c>
      <c r="G12" s="102">
        <f t="shared" si="0"/>
        <v>1227.3</v>
      </c>
    </row>
    <row r="13" spans="1:7" ht="13.5" customHeight="1">
      <c r="A13" s="90" t="s">
        <v>63</v>
      </c>
      <c r="B13" s="67" t="s">
        <v>155</v>
      </c>
      <c r="C13" s="43" t="s">
        <v>118</v>
      </c>
      <c r="D13" s="43" t="s">
        <v>140</v>
      </c>
      <c r="E13" s="88" t="s">
        <v>222</v>
      </c>
      <c r="F13" s="43" t="s">
        <v>139</v>
      </c>
      <c r="G13" s="102">
        <f t="shared" si="0"/>
        <v>1227.3</v>
      </c>
    </row>
    <row r="14" spans="1:7" ht="39" customHeight="1">
      <c r="A14" s="90" t="s">
        <v>291</v>
      </c>
      <c r="B14" s="68" t="s">
        <v>155</v>
      </c>
      <c r="C14" s="43" t="s">
        <v>118</v>
      </c>
      <c r="D14" s="43" t="s">
        <v>140</v>
      </c>
      <c r="E14" s="88" t="s">
        <v>222</v>
      </c>
      <c r="F14" s="43" t="s">
        <v>290</v>
      </c>
      <c r="G14" s="102">
        <f t="shared" si="0"/>
        <v>1227.3</v>
      </c>
    </row>
    <row r="15" spans="1:7" ht="13.5" customHeight="1">
      <c r="A15" s="90" t="s">
        <v>292</v>
      </c>
      <c r="B15" s="67" t="s">
        <v>155</v>
      </c>
      <c r="C15" s="43" t="s">
        <v>118</v>
      </c>
      <c r="D15" s="43" t="s">
        <v>140</v>
      </c>
      <c r="E15" s="88" t="s">
        <v>222</v>
      </c>
      <c r="F15" s="43" t="s">
        <v>289</v>
      </c>
      <c r="G15" s="102">
        <f>G16+G17</f>
        <v>1227.3</v>
      </c>
    </row>
    <row r="16" spans="1:7" ht="14.25" customHeight="1">
      <c r="A16" s="33" t="s">
        <v>275</v>
      </c>
      <c r="B16" s="67" t="s">
        <v>155</v>
      </c>
      <c r="C16" s="43" t="s">
        <v>118</v>
      </c>
      <c r="D16" s="43" t="s">
        <v>140</v>
      </c>
      <c r="E16" s="88" t="s">
        <v>222</v>
      </c>
      <c r="F16" s="43" t="s">
        <v>48</v>
      </c>
      <c r="G16" s="102">
        <f>'прилож. № 7'!F16</f>
        <v>942.6</v>
      </c>
    </row>
    <row r="17" spans="1:7" ht="36">
      <c r="A17" s="33" t="s">
        <v>276</v>
      </c>
      <c r="B17" s="67" t="s">
        <v>155</v>
      </c>
      <c r="C17" s="43" t="s">
        <v>118</v>
      </c>
      <c r="D17" s="43" t="s">
        <v>140</v>
      </c>
      <c r="E17" s="88" t="s">
        <v>222</v>
      </c>
      <c r="F17" s="43" t="s">
        <v>293</v>
      </c>
      <c r="G17" s="44">
        <f>'прилож. № 7'!F17</f>
        <v>284.7</v>
      </c>
    </row>
    <row r="18" spans="1:7" ht="24" hidden="1">
      <c r="A18" s="86" t="s">
        <v>2</v>
      </c>
      <c r="B18" s="67" t="s">
        <v>155</v>
      </c>
      <c r="C18" s="68" t="s">
        <v>118</v>
      </c>
      <c r="D18" s="68" t="s">
        <v>140</v>
      </c>
      <c r="E18" s="87" t="s">
        <v>223</v>
      </c>
      <c r="F18" s="68" t="s">
        <v>139</v>
      </c>
      <c r="G18" s="100">
        <f>G19</f>
        <v>0</v>
      </c>
    </row>
    <row r="19" spans="1:7" ht="24" hidden="1">
      <c r="A19" s="33" t="s">
        <v>330</v>
      </c>
      <c r="B19" s="67" t="s">
        <v>155</v>
      </c>
      <c r="C19" s="43" t="s">
        <v>118</v>
      </c>
      <c r="D19" s="43" t="s">
        <v>140</v>
      </c>
      <c r="E19" s="88" t="s">
        <v>331</v>
      </c>
      <c r="F19" s="43" t="s">
        <v>139</v>
      </c>
      <c r="G19" s="44">
        <f>G20</f>
        <v>0</v>
      </c>
    </row>
    <row r="20" spans="1:7" ht="36" hidden="1">
      <c r="A20" s="90" t="s">
        <v>291</v>
      </c>
      <c r="B20" s="68" t="s">
        <v>155</v>
      </c>
      <c r="C20" s="43" t="s">
        <v>118</v>
      </c>
      <c r="D20" s="43" t="s">
        <v>140</v>
      </c>
      <c r="E20" s="88" t="s">
        <v>331</v>
      </c>
      <c r="F20" s="43" t="s">
        <v>290</v>
      </c>
      <c r="G20" s="44">
        <f>G21</f>
        <v>0</v>
      </c>
    </row>
    <row r="21" spans="1:7" ht="13.5" customHeight="1" hidden="1">
      <c r="A21" s="90" t="s">
        <v>292</v>
      </c>
      <c r="B21" s="67" t="s">
        <v>155</v>
      </c>
      <c r="C21" s="43" t="s">
        <v>118</v>
      </c>
      <c r="D21" s="43" t="s">
        <v>140</v>
      </c>
      <c r="E21" s="88" t="s">
        <v>331</v>
      </c>
      <c r="F21" s="43" t="s">
        <v>289</v>
      </c>
      <c r="G21" s="44">
        <f>G22+G23</f>
        <v>0</v>
      </c>
    </row>
    <row r="22" spans="1:7" ht="12.75" customHeight="1" hidden="1">
      <c r="A22" s="33" t="s">
        <v>275</v>
      </c>
      <c r="B22" s="67" t="s">
        <v>155</v>
      </c>
      <c r="C22" s="43" t="s">
        <v>118</v>
      </c>
      <c r="D22" s="43" t="s">
        <v>140</v>
      </c>
      <c r="E22" s="88" t="s">
        <v>331</v>
      </c>
      <c r="F22" s="43" t="s">
        <v>48</v>
      </c>
      <c r="G22" s="44">
        <f>'прилож. № 7'!F22</f>
        <v>0</v>
      </c>
    </row>
    <row r="23" spans="1:7" ht="36" hidden="1">
      <c r="A23" s="33" t="s">
        <v>276</v>
      </c>
      <c r="B23" s="67" t="s">
        <v>155</v>
      </c>
      <c r="C23" s="43" t="s">
        <v>118</v>
      </c>
      <c r="D23" s="43" t="s">
        <v>140</v>
      </c>
      <c r="E23" s="88" t="s">
        <v>331</v>
      </c>
      <c r="F23" s="43" t="s">
        <v>293</v>
      </c>
      <c r="G23" s="44">
        <f>'прилож. № 7'!F23</f>
        <v>0</v>
      </c>
    </row>
    <row r="24" spans="1:7" ht="36">
      <c r="A24" s="86" t="s">
        <v>81</v>
      </c>
      <c r="B24" s="67" t="s">
        <v>155</v>
      </c>
      <c r="C24" s="68" t="s">
        <v>118</v>
      </c>
      <c r="D24" s="68" t="s">
        <v>142</v>
      </c>
      <c r="E24" s="68" t="s">
        <v>218</v>
      </c>
      <c r="F24" s="68" t="s">
        <v>139</v>
      </c>
      <c r="G24" s="100">
        <f>G25+G32</f>
        <v>7371.400000000001</v>
      </c>
    </row>
    <row r="25" spans="1:7" ht="13.5" customHeight="1" hidden="1">
      <c r="A25" s="86" t="s">
        <v>12</v>
      </c>
      <c r="B25" s="67" t="s">
        <v>155</v>
      </c>
      <c r="C25" s="68" t="s">
        <v>118</v>
      </c>
      <c r="D25" s="68" t="s">
        <v>142</v>
      </c>
      <c r="E25" s="87" t="s">
        <v>225</v>
      </c>
      <c r="F25" s="68" t="s">
        <v>139</v>
      </c>
      <c r="G25" s="100">
        <f aca="true" t="shared" si="1" ref="G25:G30">G26</f>
        <v>0</v>
      </c>
    </row>
    <row r="26" spans="1:7" ht="12.75" hidden="1">
      <c r="A26" s="33" t="s">
        <v>3</v>
      </c>
      <c r="B26" s="67" t="s">
        <v>155</v>
      </c>
      <c r="C26" s="43" t="s">
        <v>118</v>
      </c>
      <c r="D26" s="43" t="s">
        <v>142</v>
      </c>
      <c r="E26" s="88" t="s">
        <v>224</v>
      </c>
      <c r="F26" s="43" t="s">
        <v>139</v>
      </c>
      <c r="G26" s="44">
        <f t="shared" si="1"/>
        <v>0</v>
      </c>
    </row>
    <row r="27" spans="1:7" ht="24" hidden="1">
      <c r="A27" s="33" t="s">
        <v>4</v>
      </c>
      <c r="B27" s="67" t="s">
        <v>155</v>
      </c>
      <c r="C27" s="43" t="s">
        <v>118</v>
      </c>
      <c r="D27" s="43" t="s">
        <v>142</v>
      </c>
      <c r="E27" s="88" t="s">
        <v>226</v>
      </c>
      <c r="F27" s="43" t="s">
        <v>139</v>
      </c>
      <c r="G27" s="44">
        <f t="shared" si="1"/>
        <v>0</v>
      </c>
    </row>
    <row r="28" spans="1:7" ht="14.25" customHeight="1" hidden="1">
      <c r="A28" s="33" t="s">
        <v>13</v>
      </c>
      <c r="B28" s="67" t="s">
        <v>155</v>
      </c>
      <c r="C28" s="43" t="s">
        <v>118</v>
      </c>
      <c r="D28" s="43" t="s">
        <v>142</v>
      </c>
      <c r="E28" s="88" t="s">
        <v>227</v>
      </c>
      <c r="F28" s="43" t="s">
        <v>139</v>
      </c>
      <c r="G28" s="44">
        <f t="shared" si="1"/>
        <v>0</v>
      </c>
    </row>
    <row r="29" spans="1:7" ht="24" hidden="1">
      <c r="A29" s="33" t="s">
        <v>281</v>
      </c>
      <c r="B29" s="68" t="s">
        <v>155</v>
      </c>
      <c r="C29" s="43" t="s">
        <v>118</v>
      </c>
      <c r="D29" s="43" t="s">
        <v>142</v>
      </c>
      <c r="E29" s="88" t="s">
        <v>227</v>
      </c>
      <c r="F29" s="43" t="s">
        <v>141</v>
      </c>
      <c r="G29" s="44">
        <f t="shared" si="1"/>
        <v>0</v>
      </c>
    </row>
    <row r="30" spans="1:7" ht="24" hidden="1">
      <c r="A30" s="33" t="s">
        <v>278</v>
      </c>
      <c r="B30" s="67" t="s">
        <v>155</v>
      </c>
      <c r="C30" s="43" t="s">
        <v>118</v>
      </c>
      <c r="D30" s="43" t="s">
        <v>142</v>
      </c>
      <c r="E30" s="88" t="s">
        <v>227</v>
      </c>
      <c r="F30" s="43" t="s">
        <v>277</v>
      </c>
      <c r="G30" s="44">
        <f t="shared" si="1"/>
        <v>0</v>
      </c>
    </row>
    <row r="31" spans="1:7" ht="24" hidden="1">
      <c r="A31" s="33" t="s">
        <v>49</v>
      </c>
      <c r="B31" s="67" t="s">
        <v>155</v>
      </c>
      <c r="C31" s="43" t="s">
        <v>118</v>
      </c>
      <c r="D31" s="43" t="s">
        <v>142</v>
      </c>
      <c r="E31" s="43" t="s">
        <v>227</v>
      </c>
      <c r="F31" s="43" t="s">
        <v>50</v>
      </c>
      <c r="G31" s="44">
        <f>'прилож. № 7'!F31</f>
        <v>0</v>
      </c>
    </row>
    <row r="32" spans="1:7" ht="14.25" customHeight="1">
      <c r="A32" s="86" t="s">
        <v>62</v>
      </c>
      <c r="B32" s="67" t="s">
        <v>155</v>
      </c>
      <c r="C32" s="68" t="s">
        <v>118</v>
      </c>
      <c r="D32" s="68" t="s">
        <v>142</v>
      </c>
      <c r="E32" s="87" t="s">
        <v>220</v>
      </c>
      <c r="F32" s="68" t="s">
        <v>139</v>
      </c>
      <c r="G32" s="100">
        <f>G33+G49</f>
        <v>7371.400000000001</v>
      </c>
    </row>
    <row r="33" spans="1:7" ht="24">
      <c r="A33" s="33" t="s">
        <v>64</v>
      </c>
      <c r="B33" s="67" t="s">
        <v>155</v>
      </c>
      <c r="C33" s="43" t="s">
        <v>118</v>
      </c>
      <c r="D33" s="43" t="s">
        <v>142</v>
      </c>
      <c r="E33" s="88" t="s">
        <v>219</v>
      </c>
      <c r="F33" s="43" t="s">
        <v>139</v>
      </c>
      <c r="G33" s="44">
        <f>G34</f>
        <v>7370.700000000001</v>
      </c>
    </row>
    <row r="34" spans="1:7" ht="24">
      <c r="A34" s="90" t="s">
        <v>210</v>
      </c>
      <c r="B34" s="67" t="s">
        <v>155</v>
      </c>
      <c r="C34" s="43" t="s">
        <v>118</v>
      </c>
      <c r="D34" s="43" t="s">
        <v>142</v>
      </c>
      <c r="E34" s="88" t="s">
        <v>221</v>
      </c>
      <c r="F34" s="43" t="s">
        <v>139</v>
      </c>
      <c r="G34" s="44">
        <f>G35</f>
        <v>7370.700000000001</v>
      </c>
    </row>
    <row r="35" spans="1:7" ht="14.25" customHeight="1">
      <c r="A35" s="90" t="s">
        <v>63</v>
      </c>
      <c r="B35" s="67" t="s">
        <v>155</v>
      </c>
      <c r="C35" s="43" t="s">
        <v>118</v>
      </c>
      <c r="D35" s="43" t="s">
        <v>142</v>
      </c>
      <c r="E35" s="88" t="s">
        <v>222</v>
      </c>
      <c r="F35" s="43" t="s">
        <v>139</v>
      </c>
      <c r="G35" s="44">
        <f>G36+G40+G46</f>
        <v>7370.700000000001</v>
      </c>
    </row>
    <row r="36" spans="1:7" ht="38.25" customHeight="1">
      <c r="A36" s="90" t="s">
        <v>291</v>
      </c>
      <c r="B36" s="67" t="s">
        <v>155</v>
      </c>
      <c r="C36" s="43" t="s">
        <v>118</v>
      </c>
      <c r="D36" s="43" t="s">
        <v>142</v>
      </c>
      <c r="E36" s="88" t="s">
        <v>222</v>
      </c>
      <c r="F36" s="43" t="s">
        <v>290</v>
      </c>
      <c r="G36" s="44">
        <f>G37</f>
        <v>6546.1</v>
      </c>
    </row>
    <row r="37" spans="1:7" ht="13.5" customHeight="1">
      <c r="A37" s="90" t="s">
        <v>292</v>
      </c>
      <c r="B37" s="67" t="s">
        <v>155</v>
      </c>
      <c r="C37" s="43" t="s">
        <v>118</v>
      </c>
      <c r="D37" s="43" t="s">
        <v>142</v>
      </c>
      <c r="E37" s="88" t="s">
        <v>222</v>
      </c>
      <c r="F37" s="43" t="s">
        <v>289</v>
      </c>
      <c r="G37" s="44">
        <f>G38+G39</f>
        <v>6546.1</v>
      </c>
    </row>
    <row r="38" spans="1:7" ht="14.25" customHeight="1">
      <c r="A38" s="33" t="s">
        <v>275</v>
      </c>
      <c r="B38" s="67" t="s">
        <v>155</v>
      </c>
      <c r="C38" s="43" t="s">
        <v>118</v>
      </c>
      <c r="D38" s="43" t="s">
        <v>142</v>
      </c>
      <c r="E38" s="88" t="s">
        <v>222</v>
      </c>
      <c r="F38" s="43" t="s">
        <v>48</v>
      </c>
      <c r="G38" s="44">
        <f>'прилож. № 7'!F38</f>
        <v>5027.7</v>
      </c>
    </row>
    <row r="39" spans="1:7" ht="36">
      <c r="A39" s="33" t="s">
        <v>276</v>
      </c>
      <c r="B39" s="68" t="s">
        <v>155</v>
      </c>
      <c r="C39" s="43" t="s">
        <v>118</v>
      </c>
      <c r="D39" s="43" t="s">
        <v>142</v>
      </c>
      <c r="E39" s="88" t="s">
        <v>222</v>
      </c>
      <c r="F39" s="43" t="s">
        <v>293</v>
      </c>
      <c r="G39" s="44">
        <f>'прилож. № 7'!F39</f>
        <v>1518.4</v>
      </c>
    </row>
    <row r="40" spans="1:7" ht="24">
      <c r="A40" s="33" t="s">
        <v>281</v>
      </c>
      <c r="B40" s="67" t="s">
        <v>155</v>
      </c>
      <c r="C40" s="43" t="s">
        <v>118</v>
      </c>
      <c r="D40" s="43" t="s">
        <v>142</v>
      </c>
      <c r="E40" s="88" t="s">
        <v>222</v>
      </c>
      <c r="F40" s="43" t="s">
        <v>141</v>
      </c>
      <c r="G40" s="44">
        <f>G41</f>
        <v>816.6</v>
      </c>
    </row>
    <row r="41" spans="1:7" ht="24">
      <c r="A41" s="33" t="s">
        <v>278</v>
      </c>
      <c r="B41" s="67" t="s">
        <v>155</v>
      </c>
      <c r="C41" s="43" t="s">
        <v>118</v>
      </c>
      <c r="D41" s="43" t="s">
        <v>142</v>
      </c>
      <c r="E41" s="88" t="s">
        <v>222</v>
      </c>
      <c r="F41" s="43" t="s">
        <v>277</v>
      </c>
      <c r="G41" s="44">
        <f>G42</f>
        <v>816.6</v>
      </c>
    </row>
    <row r="42" spans="1:7" ht="24">
      <c r="A42" s="33" t="s">
        <v>49</v>
      </c>
      <c r="B42" s="67" t="s">
        <v>155</v>
      </c>
      <c r="C42" s="43" t="s">
        <v>118</v>
      </c>
      <c r="D42" s="43" t="s">
        <v>142</v>
      </c>
      <c r="E42" s="88" t="s">
        <v>222</v>
      </c>
      <c r="F42" s="43" t="s">
        <v>50</v>
      </c>
      <c r="G42" s="44">
        <f>'прилож. № 7'!F42</f>
        <v>816.6</v>
      </c>
    </row>
    <row r="43" spans="1:7" ht="13.5" customHeight="1" hidden="1">
      <c r="A43" s="33" t="s">
        <v>279</v>
      </c>
      <c r="B43" s="67" t="s">
        <v>155</v>
      </c>
      <c r="C43" s="43" t="s">
        <v>118</v>
      </c>
      <c r="D43" s="43" t="s">
        <v>142</v>
      </c>
      <c r="E43" s="88" t="s">
        <v>222</v>
      </c>
      <c r="F43" s="43" t="s">
        <v>280</v>
      </c>
      <c r="G43" s="44">
        <f>G44</f>
        <v>0</v>
      </c>
    </row>
    <row r="44" spans="1:7" ht="13.5" customHeight="1" hidden="1">
      <c r="A44" s="33" t="s">
        <v>283</v>
      </c>
      <c r="B44" s="67" t="s">
        <v>155</v>
      </c>
      <c r="C44" s="43" t="s">
        <v>118</v>
      </c>
      <c r="D44" s="43" t="s">
        <v>142</v>
      </c>
      <c r="E44" s="88" t="s">
        <v>222</v>
      </c>
      <c r="F44" s="43" t="s">
        <v>282</v>
      </c>
      <c r="G44" s="44">
        <f>G45</f>
        <v>0</v>
      </c>
    </row>
    <row r="45" spans="1:7" ht="50.25" customHeight="1" hidden="1">
      <c r="A45" s="33" t="s">
        <v>15</v>
      </c>
      <c r="B45" s="67" t="s">
        <v>155</v>
      </c>
      <c r="C45" s="43" t="s">
        <v>118</v>
      </c>
      <c r="D45" s="43" t="s">
        <v>142</v>
      </c>
      <c r="E45" s="88" t="s">
        <v>222</v>
      </c>
      <c r="F45" s="43" t="s">
        <v>14</v>
      </c>
      <c r="G45" s="44">
        <f>'прилож. № 7'!F45</f>
        <v>0</v>
      </c>
    </row>
    <row r="46" spans="1:7" ht="12.75" customHeight="1">
      <c r="A46" s="33" t="s">
        <v>279</v>
      </c>
      <c r="B46" s="67" t="s">
        <v>155</v>
      </c>
      <c r="C46" s="43" t="s">
        <v>118</v>
      </c>
      <c r="D46" s="43" t="s">
        <v>142</v>
      </c>
      <c r="E46" s="88" t="s">
        <v>222</v>
      </c>
      <c r="F46" s="43" t="s">
        <v>280</v>
      </c>
      <c r="G46" s="44">
        <f>G47+G48</f>
        <v>8</v>
      </c>
    </row>
    <row r="47" spans="1:7" ht="15" customHeight="1">
      <c r="A47" s="33" t="s">
        <v>296</v>
      </c>
      <c r="B47" s="67" t="s">
        <v>155</v>
      </c>
      <c r="C47" s="43" t="s">
        <v>118</v>
      </c>
      <c r="D47" s="43" t="s">
        <v>142</v>
      </c>
      <c r="E47" s="88" t="s">
        <v>222</v>
      </c>
      <c r="F47" s="43" t="s">
        <v>294</v>
      </c>
      <c r="G47" s="44">
        <f>'прилож. № 7'!F46</f>
        <v>3</v>
      </c>
    </row>
    <row r="48" spans="1:7" ht="15" customHeight="1">
      <c r="A48" s="33" t="s">
        <v>297</v>
      </c>
      <c r="B48" s="67" t="s">
        <v>155</v>
      </c>
      <c r="C48" s="43" t="s">
        <v>118</v>
      </c>
      <c r="D48" s="43" t="s">
        <v>142</v>
      </c>
      <c r="E48" s="88" t="s">
        <v>222</v>
      </c>
      <c r="F48" s="43" t="s">
        <v>295</v>
      </c>
      <c r="G48" s="44">
        <f>'прилож. № 7'!F47</f>
        <v>5</v>
      </c>
    </row>
    <row r="49" spans="1:7" ht="24">
      <c r="A49" s="86" t="s">
        <v>2</v>
      </c>
      <c r="B49" s="67" t="s">
        <v>155</v>
      </c>
      <c r="C49" s="68" t="s">
        <v>118</v>
      </c>
      <c r="D49" s="68" t="s">
        <v>142</v>
      </c>
      <c r="E49" s="87" t="s">
        <v>223</v>
      </c>
      <c r="F49" s="68" t="s">
        <v>139</v>
      </c>
      <c r="G49" s="100">
        <f>G58+G50</f>
        <v>0.7</v>
      </c>
    </row>
    <row r="50" spans="1:7" ht="36" hidden="1">
      <c r="A50" s="86" t="s">
        <v>330</v>
      </c>
      <c r="B50" s="67" t="s">
        <v>155</v>
      </c>
      <c r="C50" s="68" t="s">
        <v>118</v>
      </c>
      <c r="D50" s="68" t="s">
        <v>142</v>
      </c>
      <c r="E50" s="87" t="s">
        <v>331</v>
      </c>
      <c r="F50" s="68" t="s">
        <v>139</v>
      </c>
      <c r="G50" s="100">
        <f>G51+G55</f>
        <v>0</v>
      </c>
    </row>
    <row r="51" spans="1:7" ht="36" hidden="1">
      <c r="A51" s="90" t="s">
        <v>291</v>
      </c>
      <c r="B51" s="67" t="s">
        <v>155</v>
      </c>
      <c r="C51" s="43" t="s">
        <v>118</v>
      </c>
      <c r="D51" s="43" t="s">
        <v>142</v>
      </c>
      <c r="E51" s="88" t="s">
        <v>331</v>
      </c>
      <c r="F51" s="43" t="s">
        <v>290</v>
      </c>
      <c r="G51" s="44">
        <f>G52</f>
        <v>0</v>
      </c>
    </row>
    <row r="52" spans="1:7" ht="12.75" customHeight="1" hidden="1">
      <c r="A52" s="90" t="s">
        <v>292</v>
      </c>
      <c r="B52" s="67" t="s">
        <v>155</v>
      </c>
      <c r="C52" s="43" t="s">
        <v>118</v>
      </c>
      <c r="D52" s="43" t="s">
        <v>142</v>
      </c>
      <c r="E52" s="88" t="s">
        <v>331</v>
      </c>
      <c r="F52" s="43" t="s">
        <v>289</v>
      </c>
      <c r="G52" s="44">
        <f>G53+G54</f>
        <v>0</v>
      </c>
    </row>
    <row r="53" spans="1:7" ht="14.25" customHeight="1" hidden="1">
      <c r="A53" s="33" t="s">
        <v>275</v>
      </c>
      <c r="B53" s="67" t="s">
        <v>155</v>
      </c>
      <c r="C53" s="43" t="s">
        <v>118</v>
      </c>
      <c r="D53" s="43" t="s">
        <v>142</v>
      </c>
      <c r="E53" s="88" t="s">
        <v>331</v>
      </c>
      <c r="F53" s="43" t="s">
        <v>48</v>
      </c>
      <c r="G53" s="44">
        <f>'прилож. № 7'!F52</f>
        <v>0</v>
      </c>
    </row>
    <row r="54" spans="1:7" ht="36" hidden="1">
      <c r="A54" s="33" t="s">
        <v>276</v>
      </c>
      <c r="B54" s="67" t="s">
        <v>155</v>
      </c>
      <c r="C54" s="43" t="s">
        <v>118</v>
      </c>
      <c r="D54" s="43" t="s">
        <v>142</v>
      </c>
      <c r="E54" s="88" t="s">
        <v>331</v>
      </c>
      <c r="F54" s="43" t="s">
        <v>293</v>
      </c>
      <c r="G54" s="44">
        <f>'прилож. № 7'!F53</f>
        <v>0</v>
      </c>
    </row>
    <row r="55" spans="1:7" ht="24" hidden="1">
      <c r="A55" s="33" t="s">
        <v>278</v>
      </c>
      <c r="B55" s="67" t="s">
        <v>155</v>
      </c>
      <c r="C55" s="43" t="s">
        <v>118</v>
      </c>
      <c r="D55" s="43" t="s">
        <v>142</v>
      </c>
      <c r="E55" s="88" t="s">
        <v>331</v>
      </c>
      <c r="F55" s="43" t="s">
        <v>141</v>
      </c>
      <c r="G55" s="44">
        <f>G56</f>
        <v>0</v>
      </c>
    </row>
    <row r="56" spans="1:7" ht="24" hidden="1">
      <c r="A56" s="33" t="s">
        <v>49</v>
      </c>
      <c r="B56" s="67" t="s">
        <v>155</v>
      </c>
      <c r="C56" s="43" t="s">
        <v>118</v>
      </c>
      <c r="D56" s="43" t="s">
        <v>142</v>
      </c>
      <c r="E56" s="88" t="s">
        <v>331</v>
      </c>
      <c r="F56" s="43" t="s">
        <v>277</v>
      </c>
      <c r="G56" s="44">
        <f>G57</f>
        <v>0</v>
      </c>
    </row>
    <row r="57" spans="1:7" ht="24" hidden="1">
      <c r="A57" s="33" t="s">
        <v>49</v>
      </c>
      <c r="B57" s="67" t="s">
        <v>155</v>
      </c>
      <c r="C57" s="43" t="s">
        <v>118</v>
      </c>
      <c r="D57" s="43" t="s">
        <v>142</v>
      </c>
      <c r="E57" s="88" t="s">
        <v>331</v>
      </c>
      <c r="F57" s="43" t="s">
        <v>50</v>
      </c>
      <c r="G57" s="44">
        <f>'прилож. № 7'!F56</f>
        <v>0</v>
      </c>
    </row>
    <row r="58" spans="1:7" ht="60">
      <c r="A58" s="86" t="s">
        <v>6</v>
      </c>
      <c r="B58" s="67" t="s">
        <v>155</v>
      </c>
      <c r="C58" s="68" t="s">
        <v>118</v>
      </c>
      <c r="D58" s="68" t="s">
        <v>142</v>
      </c>
      <c r="E58" s="87" t="s">
        <v>217</v>
      </c>
      <c r="F58" s="68" t="s">
        <v>139</v>
      </c>
      <c r="G58" s="100">
        <f>G59</f>
        <v>0.7</v>
      </c>
    </row>
    <row r="59" spans="1:7" ht="24">
      <c r="A59" s="33" t="s">
        <v>281</v>
      </c>
      <c r="B59" s="67" t="s">
        <v>155</v>
      </c>
      <c r="C59" s="43" t="s">
        <v>118</v>
      </c>
      <c r="D59" s="43" t="s">
        <v>142</v>
      </c>
      <c r="E59" s="88" t="s">
        <v>217</v>
      </c>
      <c r="F59" s="43" t="s">
        <v>141</v>
      </c>
      <c r="G59" s="44">
        <f>G60</f>
        <v>0.7</v>
      </c>
    </row>
    <row r="60" spans="1:7" ht="24">
      <c r="A60" s="33" t="s">
        <v>278</v>
      </c>
      <c r="B60" s="67" t="s">
        <v>155</v>
      </c>
      <c r="C60" s="43" t="s">
        <v>118</v>
      </c>
      <c r="D60" s="43" t="s">
        <v>142</v>
      </c>
      <c r="E60" s="88" t="s">
        <v>217</v>
      </c>
      <c r="F60" s="43" t="s">
        <v>277</v>
      </c>
      <c r="G60" s="44">
        <f>G61</f>
        <v>0.7</v>
      </c>
    </row>
    <row r="61" spans="1:7" ht="24">
      <c r="A61" s="33" t="s">
        <v>49</v>
      </c>
      <c r="B61" s="67" t="s">
        <v>155</v>
      </c>
      <c r="C61" s="43" t="s">
        <v>118</v>
      </c>
      <c r="D61" s="43" t="s">
        <v>142</v>
      </c>
      <c r="E61" s="88" t="s">
        <v>217</v>
      </c>
      <c r="F61" s="43" t="s">
        <v>50</v>
      </c>
      <c r="G61" s="44">
        <f>'прилож. № 7'!F60</f>
        <v>0.7</v>
      </c>
    </row>
    <row r="62" spans="1:7" ht="12.75" hidden="1">
      <c r="A62" s="86" t="s">
        <v>145</v>
      </c>
      <c r="B62" s="67" t="s">
        <v>155</v>
      </c>
      <c r="C62" s="68" t="s">
        <v>118</v>
      </c>
      <c r="D62" s="68" t="s">
        <v>346</v>
      </c>
      <c r="E62" s="68" t="s">
        <v>218</v>
      </c>
      <c r="F62" s="68" t="s">
        <v>139</v>
      </c>
      <c r="G62" s="100">
        <f aca="true" t="shared" si="2" ref="G62:G68">G63</f>
        <v>0</v>
      </c>
    </row>
    <row r="63" spans="1:7" ht="15.75" customHeight="1" hidden="1">
      <c r="A63" s="86" t="s">
        <v>62</v>
      </c>
      <c r="B63" s="67" t="s">
        <v>155</v>
      </c>
      <c r="C63" s="68" t="s">
        <v>118</v>
      </c>
      <c r="D63" s="68" t="s">
        <v>346</v>
      </c>
      <c r="E63" s="87" t="s">
        <v>220</v>
      </c>
      <c r="F63" s="68" t="s">
        <v>139</v>
      </c>
      <c r="G63" s="100">
        <f t="shared" si="2"/>
        <v>0</v>
      </c>
    </row>
    <row r="64" spans="1:7" ht="24" hidden="1">
      <c r="A64" s="33" t="s">
        <v>64</v>
      </c>
      <c r="B64" s="67" t="s">
        <v>155</v>
      </c>
      <c r="C64" s="43" t="s">
        <v>118</v>
      </c>
      <c r="D64" s="43" t="s">
        <v>346</v>
      </c>
      <c r="E64" s="88" t="s">
        <v>219</v>
      </c>
      <c r="F64" s="43" t="s">
        <v>139</v>
      </c>
      <c r="G64" s="44">
        <f t="shared" si="2"/>
        <v>0</v>
      </c>
    </row>
    <row r="65" spans="1:7" ht="24" hidden="1">
      <c r="A65" s="90" t="s">
        <v>210</v>
      </c>
      <c r="B65" s="67" t="s">
        <v>155</v>
      </c>
      <c r="C65" s="43" t="s">
        <v>118</v>
      </c>
      <c r="D65" s="43" t="s">
        <v>346</v>
      </c>
      <c r="E65" s="88" t="s">
        <v>221</v>
      </c>
      <c r="F65" s="43" t="s">
        <v>139</v>
      </c>
      <c r="G65" s="44">
        <f t="shared" si="2"/>
        <v>0</v>
      </c>
    </row>
    <row r="66" spans="1:7" ht="12.75" hidden="1">
      <c r="A66" s="33" t="s">
        <v>366</v>
      </c>
      <c r="B66" s="67" t="s">
        <v>155</v>
      </c>
      <c r="C66" s="43" t="s">
        <v>118</v>
      </c>
      <c r="D66" s="43" t="s">
        <v>346</v>
      </c>
      <c r="E66" s="43" t="s">
        <v>347</v>
      </c>
      <c r="F66" s="43" t="s">
        <v>139</v>
      </c>
      <c r="G66" s="44">
        <f t="shared" si="2"/>
        <v>0</v>
      </c>
    </row>
    <row r="67" spans="1:7" ht="24" hidden="1">
      <c r="A67" s="33" t="s">
        <v>281</v>
      </c>
      <c r="B67" s="67" t="s">
        <v>155</v>
      </c>
      <c r="C67" s="43" t="s">
        <v>118</v>
      </c>
      <c r="D67" s="43" t="s">
        <v>346</v>
      </c>
      <c r="E67" s="43" t="s">
        <v>347</v>
      </c>
      <c r="F67" s="43" t="s">
        <v>141</v>
      </c>
      <c r="G67" s="44">
        <f t="shared" si="2"/>
        <v>0</v>
      </c>
    </row>
    <row r="68" spans="1:7" ht="24" hidden="1">
      <c r="A68" s="33" t="s">
        <v>278</v>
      </c>
      <c r="B68" s="67" t="s">
        <v>155</v>
      </c>
      <c r="C68" s="43" t="s">
        <v>118</v>
      </c>
      <c r="D68" s="43" t="s">
        <v>346</v>
      </c>
      <c r="E68" s="43" t="s">
        <v>347</v>
      </c>
      <c r="F68" s="43" t="s">
        <v>277</v>
      </c>
      <c r="G68" s="44">
        <f t="shared" si="2"/>
        <v>0</v>
      </c>
    </row>
    <row r="69" spans="1:7" ht="24" hidden="1">
      <c r="A69" s="33" t="s">
        <v>49</v>
      </c>
      <c r="B69" s="67" t="s">
        <v>155</v>
      </c>
      <c r="C69" s="43" t="s">
        <v>118</v>
      </c>
      <c r="D69" s="43" t="s">
        <v>346</v>
      </c>
      <c r="E69" s="43" t="s">
        <v>347</v>
      </c>
      <c r="F69" s="43" t="s">
        <v>50</v>
      </c>
      <c r="G69" s="44">
        <f>'прилож. № 7'!F67</f>
        <v>0</v>
      </c>
    </row>
    <row r="70" spans="1:7" ht="12.75">
      <c r="A70" s="86" t="s">
        <v>146</v>
      </c>
      <c r="B70" s="67" t="s">
        <v>155</v>
      </c>
      <c r="C70" s="68" t="s">
        <v>118</v>
      </c>
      <c r="D70" s="68" t="s">
        <v>154</v>
      </c>
      <c r="E70" s="68" t="s">
        <v>218</v>
      </c>
      <c r="F70" s="68" t="s">
        <v>139</v>
      </c>
      <c r="G70" s="100">
        <f aca="true" t="shared" si="3" ref="G70:G75">G71</f>
        <v>100</v>
      </c>
    </row>
    <row r="71" spans="1:7" ht="13.5" customHeight="1">
      <c r="A71" s="86" t="s">
        <v>62</v>
      </c>
      <c r="B71" s="67" t="s">
        <v>155</v>
      </c>
      <c r="C71" s="68" t="s">
        <v>118</v>
      </c>
      <c r="D71" s="68" t="s">
        <v>154</v>
      </c>
      <c r="E71" s="87" t="s">
        <v>220</v>
      </c>
      <c r="F71" s="68" t="s">
        <v>139</v>
      </c>
      <c r="G71" s="100">
        <f t="shared" si="3"/>
        <v>100</v>
      </c>
    </row>
    <row r="72" spans="1:7" ht="24">
      <c r="A72" s="33" t="s">
        <v>64</v>
      </c>
      <c r="B72" s="67" t="s">
        <v>155</v>
      </c>
      <c r="C72" s="43" t="s">
        <v>118</v>
      </c>
      <c r="D72" s="43" t="s">
        <v>154</v>
      </c>
      <c r="E72" s="88" t="s">
        <v>219</v>
      </c>
      <c r="F72" s="43" t="s">
        <v>139</v>
      </c>
      <c r="G72" s="44">
        <f t="shared" si="3"/>
        <v>100</v>
      </c>
    </row>
    <row r="73" spans="1:7" ht="24">
      <c r="A73" s="90" t="s">
        <v>210</v>
      </c>
      <c r="B73" s="67" t="s">
        <v>155</v>
      </c>
      <c r="C73" s="43" t="s">
        <v>118</v>
      </c>
      <c r="D73" s="43" t="s">
        <v>154</v>
      </c>
      <c r="E73" s="88" t="s">
        <v>221</v>
      </c>
      <c r="F73" s="43" t="s">
        <v>139</v>
      </c>
      <c r="G73" s="44">
        <f t="shared" si="3"/>
        <v>100</v>
      </c>
    </row>
    <row r="74" spans="1:7" ht="13.5" customHeight="1">
      <c r="A74" s="90" t="s">
        <v>65</v>
      </c>
      <c r="B74" s="67" t="s">
        <v>155</v>
      </c>
      <c r="C74" s="43" t="s">
        <v>118</v>
      </c>
      <c r="D74" s="43" t="s">
        <v>154</v>
      </c>
      <c r="E74" s="88" t="s">
        <v>228</v>
      </c>
      <c r="F74" s="43" t="s">
        <v>139</v>
      </c>
      <c r="G74" s="44">
        <f t="shared" si="3"/>
        <v>100</v>
      </c>
    </row>
    <row r="75" spans="1:7" ht="13.5" customHeight="1">
      <c r="A75" s="33" t="s">
        <v>279</v>
      </c>
      <c r="B75" s="67" t="s">
        <v>155</v>
      </c>
      <c r="C75" s="43" t="s">
        <v>118</v>
      </c>
      <c r="D75" s="43" t="s">
        <v>154</v>
      </c>
      <c r="E75" s="88" t="s">
        <v>228</v>
      </c>
      <c r="F75" s="43" t="s">
        <v>280</v>
      </c>
      <c r="G75" s="44">
        <f t="shared" si="3"/>
        <v>100</v>
      </c>
    </row>
    <row r="76" spans="1:7" ht="13.5" customHeight="1">
      <c r="A76" s="33" t="s">
        <v>51</v>
      </c>
      <c r="B76" s="67" t="s">
        <v>155</v>
      </c>
      <c r="C76" s="43" t="s">
        <v>118</v>
      </c>
      <c r="D76" s="43" t="s">
        <v>154</v>
      </c>
      <c r="E76" s="88" t="s">
        <v>228</v>
      </c>
      <c r="F76" s="43" t="s">
        <v>52</v>
      </c>
      <c r="G76" s="44">
        <f>'прилож. № 7'!F75</f>
        <v>100</v>
      </c>
    </row>
    <row r="77" spans="1:7" ht="24" hidden="1">
      <c r="A77" s="74" t="s">
        <v>197</v>
      </c>
      <c r="B77" s="67" t="s">
        <v>155</v>
      </c>
      <c r="C77" s="67" t="s">
        <v>153</v>
      </c>
      <c r="D77" s="68" t="s">
        <v>138</v>
      </c>
      <c r="E77" s="68" t="s">
        <v>218</v>
      </c>
      <c r="F77" s="68" t="s">
        <v>139</v>
      </c>
      <c r="G77" s="85">
        <f aca="true" t="shared" si="4" ref="G77:G84">G78</f>
        <v>0</v>
      </c>
    </row>
    <row r="78" spans="1:7" ht="12.75" hidden="1">
      <c r="A78" s="74" t="s">
        <v>198</v>
      </c>
      <c r="B78" s="67" t="s">
        <v>155</v>
      </c>
      <c r="C78" s="67" t="s">
        <v>153</v>
      </c>
      <c r="D78" s="68" t="s">
        <v>152</v>
      </c>
      <c r="E78" s="68" t="s">
        <v>218</v>
      </c>
      <c r="F78" s="68" t="s">
        <v>139</v>
      </c>
      <c r="G78" s="85">
        <f t="shared" si="4"/>
        <v>0</v>
      </c>
    </row>
    <row r="79" spans="1:7" ht="13.5" customHeight="1" hidden="1">
      <c r="A79" s="86" t="s">
        <v>62</v>
      </c>
      <c r="B79" s="67" t="s">
        <v>155</v>
      </c>
      <c r="C79" s="68" t="s">
        <v>153</v>
      </c>
      <c r="D79" s="68" t="s">
        <v>152</v>
      </c>
      <c r="E79" s="87" t="s">
        <v>220</v>
      </c>
      <c r="F79" s="68" t="s">
        <v>139</v>
      </c>
      <c r="G79" s="85">
        <f t="shared" si="4"/>
        <v>0</v>
      </c>
    </row>
    <row r="80" spans="1:7" ht="24" hidden="1">
      <c r="A80" s="33" t="s">
        <v>64</v>
      </c>
      <c r="B80" s="67" t="s">
        <v>155</v>
      </c>
      <c r="C80" s="43" t="s">
        <v>153</v>
      </c>
      <c r="D80" s="43" t="s">
        <v>152</v>
      </c>
      <c r="E80" s="88" t="s">
        <v>219</v>
      </c>
      <c r="F80" s="43" t="s">
        <v>139</v>
      </c>
      <c r="G80" s="44">
        <f t="shared" si="4"/>
        <v>0</v>
      </c>
    </row>
    <row r="81" spans="1:7" ht="24" hidden="1">
      <c r="A81" s="90" t="s">
        <v>210</v>
      </c>
      <c r="B81" s="67" t="s">
        <v>155</v>
      </c>
      <c r="C81" s="43" t="s">
        <v>153</v>
      </c>
      <c r="D81" s="43" t="s">
        <v>152</v>
      </c>
      <c r="E81" s="88" t="s">
        <v>221</v>
      </c>
      <c r="F81" s="43" t="s">
        <v>139</v>
      </c>
      <c r="G81" s="44">
        <f t="shared" si="4"/>
        <v>0</v>
      </c>
    </row>
    <row r="82" spans="1:7" ht="24" hidden="1">
      <c r="A82" s="90" t="s">
        <v>5</v>
      </c>
      <c r="B82" s="67" t="s">
        <v>155</v>
      </c>
      <c r="C82" s="43" t="s">
        <v>153</v>
      </c>
      <c r="D82" s="43" t="s">
        <v>152</v>
      </c>
      <c r="E82" s="88" t="s">
        <v>229</v>
      </c>
      <c r="F82" s="43" t="s">
        <v>139</v>
      </c>
      <c r="G82" s="44">
        <f t="shared" si="4"/>
        <v>0</v>
      </c>
    </row>
    <row r="83" spans="1:7" ht="24" hidden="1">
      <c r="A83" s="33" t="s">
        <v>281</v>
      </c>
      <c r="B83" s="67" t="s">
        <v>155</v>
      </c>
      <c r="C83" s="43" t="s">
        <v>153</v>
      </c>
      <c r="D83" s="43" t="s">
        <v>152</v>
      </c>
      <c r="E83" s="88" t="s">
        <v>229</v>
      </c>
      <c r="F83" s="43" t="s">
        <v>141</v>
      </c>
      <c r="G83" s="44">
        <f t="shared" si="4"/>
        <v>0</v>
      </c>
    </row>
    <row r="84" spans="1:7" ht="24" hidden="1">
      <c r="A84" s="33" t="s">
        <v>278</v>
      </c>
      <c r="B84" s="67" t="s">
        <v>155</v>
      </c>
      <c r="C84" s="43" t="s">
        <v>153</v>
      </c>
      <c r="D84" s="43" t="s">
        <v>152</v>
      </c>
      <c r="E84" s="88" t="s">
        <v>229</v>
      </c>
      <c r="F84" s="43" t="s">
        <v>277</v>
      </c>
      <c r="G84" s="44">
        <f t="shared" si="4"/>
        <v>0</v>
      </c>
    </row>
    <row r="85" spans="1:7" ht="24" hidden="1">
      <c r="A85" s="33" t="s">
        <v>49</v>
      </c>
      <c r="B85" s="68" t="s">
        <v>155</v>
      </c>
      <c r="C85" s="43" t="s">
        <v>153</v>
      </c>
      <c r="D85" s="43" t="s">
        <v>152</v>
      </c>
      <c r="E85" s="88" t="s">
        <v>229</v>
      </c>
      <c r="F85" s="43" t="s">
        <v>50</v>
      </c>
      <c r="G85" s="44">
        <f>'прилож. № 7'!F84</f>
        <v>0</v>
      </c>
    </row>
    <row r="86" spans="1:7" ht="12.75">
      <c r="A86" s="86" t="s">
        <v>60</v>
      </c>
      <c r="B86" s="67" t="s">
        <v>155</v>
      </c>
      <c r="C86" s="68" t="s">
        <v>142</v>
      </c>
      <c r="D86" s="68" t="s">
        <v>138</v>
      </c>
      <c r="E86" s="68" t="s">
        <v>218</v>
      </c>
      <c r="F86" s="68" t="s">
        <v>139</v>
      </c>
      <c r="G86" s="100">
        <f>G87+G95</f>
        <v>4194.6</v>
      </c>
    </row>
    <row r="87" spans="1:7" ht="12.75">
      <c r="A87" s="55" t="s">
        <v>87</v>
      </c>
      <c r="B87" s="67" t="s">
        <v>155</v>
      </c>
      <c r="C87" s="76" t="s">
        <v>142</v>
      </c>
      <c r="D87" s="76" t="s">
        <v>42</v>
      </c>
      <c r="E87" s="76" t="s">
        <v>218</v>
      </c>
      <c r="F87" s="76" t="s">
        <v>139</v>
      </c>
      <c r="G87" s="100">
        <f aca="true" t="shared" si="5" ref="G87:G93">G88</f>
        <v>3944.8</v>
      </c>
    </row>
    <row r="88" spans="1:7" ht="14.25" customHeight="1">
      <c r="A88" s="86" t="s">
        <v>62</v>
      </c>
      <c r="B88" s="67" t="s">
        <v>155</v>
      </c>
      <c r="C88" s="68" t="s">
        <v>142</v>
      </c>
      <c r="D88" s="68" t="s">
        <v>42</v>
      </c>
      <c r="E88" s="87" t="s">
        <v>220</v>
      </c>
      <c r="F88" s="68" t="s">
        <v>139</v>
      </c>
      <c r="G88" s="100">
        <f t="shared" si="5"/>
        <v>3944.8</v>
      </c>
    </row>
    <row r="89" spans="1:7" ht="24">
      <c r="A89" s="33" t="s">
        <v>64</v>
      </c>
      <c r="B89" s="67" t="s">
        <v>155</v>
      </c>
      <c r="C89" s="80" t="s">
        <v>142</v>
      </c>
      <c r="D89" s="43" t="s">
        <v>42</v>
      </c>
      <c r="E89" s="88" t="s">
        <v>219</v>
      </c>
      <c r="F89" s="43" t="s">
        <v>139</v>
      </c>
      <c r="G89" s="44">
        <f t="shared" si="5"/>
        <v>3944.8</v>
      </c>
    </row>
    <row r="90" spans="1:7" ht="24">
      <c r="A90" s="90" t="s">
        <v>210</v>
      </c>
      <c r="B90" s="67" t="s">
        <v>155</v>
      </c>
      <c r="C90" s="43" t="s">
        <v>142</v>
      </c>
      <c r="D90" s="43" t="s">
        <v>42</v>
      </c>
      <c r="E90" s="88" t="s">
        <v>221</v>
      </c>
      <c r="F90" s="43" t="s">
        <v>139</v>
      </c>
      <c r="G90" s="44">
        <f t="shared" si="5"/>
        <v>3944.8</v>
      </c>
    </row>
    <row r="91" spans="1:7" ht="13.5" customHeight="1">
      <c r="A91" s="92" t="s">
        <v>179</v>
      </c>
      <c r="B91" s="67" t="s">
        <v>155</v>
      </c>
      <c r="C91" s="43" t="s">
        <v>142</v>
      </c>
      <c r="D91" s="43" t="s">
        <v>42</v>
      </c>
      <c r="E91" s="88" t="s">
        <v>231</v>
      </c>
      <c r="F91" s="43" t="s">
        <v>139</v>
      </c>
      <c r="G91" s="44">
        <f t="shared" si="5"/>
        <v>3944.8</v>
      </c>
    </row>
    <row r="92" spans="1:7" ht="24">
      <c r="A92" s="33" t="s">
        <v>281</v>
      </c>
      <c r="B92" s="67" t="s">
        <v>155</v>
      </c>
      <c r="C92" s="43" t="s">
        <v>142</v>
      </c>
      <c r="D92" s="43" t="s">
        <v>42</v>
      </c>
      <c r="E92" s="88" t="s">
        <v>231</v>
      </c>
      <c r="F92" s="43" t="s">
        <v>141</v>
      </c>
      <c r="G92" s="44">
        <f t="shared" si="5"/>
        <v>3944.8</v>
      </c>
    </row>
    <row r="93" spans="1:7" ht="24">
      <c r="A93" s="33" t="s">
        <v>278</v>
      </c>
      <c r="B93" s="67" t="s">
        <v>155</v>
      </c>
      <c r="C93" s="43" t="s">
        <v>142</v>
      </c>
      <c r="D93" s="43" t="s">
        <v>42</v>
      </c>
      <c r="E93" s="88" t="s">
        <v>231</v>
      </c>
      <c r="F93" s="43" t="s">
        <v>277</v>
      </c>
      <c r="G93" s="44">
        <f t="shared" si="5"/>
        <v>3944.8</v>
      </c>
    </row>
    <row r="94" spans="1:7" ht="24">
      <c r="A94" s="33" t="s">
        <v>49</v>
      </c>
      <c r="B94" s="67" t="s">
        <v>155</v>
      </c>
      <c r="C94" s="43" t="s">
        <v>142</v>
      </c>
      <c r="D94" s="43" t="s">
        <v>42</v>
      </c>
      <c r="E94" s="88" t="s">
        <v>231</v>
      </c>
      <c r="F94" s="43" t="s">
        <v>50</v>
      </c>
      <c r="G94" s="44">
        <f>'прилож. № 7'!F93</f>
        <v>3944.8</v>
      </c>
    </row>
    <row r="95" spans="1:7" ht="12.75">
      <c r="A95" s="86" t="s">
        <v>61</v>
      </c>
      <c r="B95" s="67" t="s">
        <v>155</v>
      </c>
      <c r="C95" s="68" t="s">
        <v>142</v>
      </c>
      <c r="D95" s="68" t="s">
        <v>172</v>
      </c>
      <c r="E95" s="68" t="s">
        <v>218</v>
      </c>
      <c r="F95" s="68" t="s">
        <v>139</v>
      </c>
      <c r="G95" s="100">
        <f aca="true" t="shared" si="6" ref="G95:G100">G96</f>
        <v>249.8</v>
      </c>
    </row>
    <row r="96" spans="1:7" ht="13.5" customHeight="1">
      <c r="A96" s="86" t="s">
        <v>62</v>
      </c>
      <c r="B96" s="67" t="s">
        <v>155</v>
      </c>
      <c r="C96" s="68" t="s">
        <v>142</v>
      </c>
      <c r="D96" s="68" t="s">
        <v>172</v>
      </c>
      <c r="E96" s="87" t="s">
        <v>220</v>
      </c>
      <c r="F96" s="68" t="s">
        <v>139</v>
      </c>
      <c r="G96" s="100">
        <f t="shared" si="6"/>
        <v>249.8</v>
      </c>
    </row>
    <row r="97" spans="1:7" ht="24">
      <c r="A97" s="33" t="s">
        <v>64</v>
      </c>
      <c r="B97" s="67" t="s">
        <v>155</v>
      </c>
      <c r="C97" s="43" t="s">
        <v>142</v>
      </c>
      <c r="D97" s="43" t="s">
        <v>172</v>
      </c>
      <c r="E97" s="88" t="s">
        <v>219</v>
      </c>
      <c r="F97" s="43" t="s">
        <v>139</v>
      </c>
      <c r="G97" s="44">
        <f t="shared" si="6"/>
        <v>249.8</v>
      </c>
    </row>
    <row r="98" spans="1:7" ht="24">
      <c r="A98" s="90" t="s">
        <v>210</v>
      </c>
      <c r="B98" s="67" t="s">
        <v>155</v>
      </c>
      <c r="C98" s="43" t="s">
        <v>142</v>
      </c>
      <c r="D98" s="43" t="s">
        <v>172</v>
      </c>
      <c r="E98" s="88" t="s">
        <v>221</v>
      </c>
      <c r="F98" s="43" t="s">
        <v>139</v>
      </c>
      <c r="G98" s="44">
        <f t="shared" si="6"/>
        <v>249.8</v>
      </c>
    </row>
    <row r="99" spans="1:7" ht="12.75">
      <c r="A99" s="92" t="s">
        <v>179</v>
      </c>
      <c r="B99" s="67" t="s">
        <v>155</v>
      </c>
      <c r="C99" s="43" t="s">
        <v>142</v>
      </c>
      <c r="D99" s="43" t="s">
        <v>172</v>
      </c>
      <c r="E99" s="42" t="s">
        <v>231</v>
      </c>
      <c r="F99" s="43" t="s">
        <v>139</v>
      </c>
      <c r="G99" s="44">
        <f>G100</f>
        <v>249.8</v>
      </c>
    </row>
    <row r="100" spans="1:7" ht="24">
      <c r="A100" s="33" t="s">
        <v>281</v>
      </c>
      <c r="B100" s="67" t="s">
        <v>155</v>
      </c>
      <c r="C100" s="43" t="s">
        <v>142</v>
      </c>
      <c r="D100" s="43" t="s">
        <v>172</v>
      </c>
      <c r="E100" s="42" t="s">
        <v>231</v>
      </c>
      <c r="F100" s="43" t="s">
        <v>141</v>
      </c>
      <c r="G100" s="44">
        <f t="shared" si="6"/>
        <v>249.8</v>
      </c>
    </row>
    <row r="101" spans="1:7" ht="24">
      <c r="A101" s="33" t="s">
        <v>278</v>
      </c>
      <c r="B101" s="67" t="s">
        <v>155</v>
      </c>
      <c r="C101" s="43" t="s">
        <v>142</v>
      </c>
      <c r="D101" s="43" t="s">
        <v>172</v>
      </c>
      <c r="E101" s="42" t="s">
        <v>231</v>
      </c>
      <c r="F101" s="43" t="s">
        <v>277</v>
      </c>
      <c r="G101" s="44">
        <f>G102</f>
        <v>249.8</v>
      </c>
    </row>
    <row r="102" spans="1:7" ht="24">
      <c r="A102" s="33" t="s">
        <v>49</v>
      </c>
      <c r="B102" s="67" t="s">
        <v>155</v>
      </c>
      <c r="C102" s="43" t="s">
        <v>142</v>
      </c>
      <c r="D102" s="43" t="s">
        <v>172</v>
      </c>
      <c r="E102" s="42" t="s">
        <v>231</v>
      </c>
      <c r="F102" s="43" t="s">
        <v>50</v>
      </c>
      <c r="G102" s="44">
        <f>'прилож. № 7'!F101</f>
        <v>249.8</v>
      </c>
    </row>
    <row r="103" spans="1:7" ht="12.75">
      <c r="A103" s="93" t="s">
        <v>147</v>
      </c>
      <c r="B103" s="67" t="s">
        <v>155</v>
      </c>
      <c r="C103" s="76" t="s">
        <v>119</v>
      </c>
      <c r="D103" s="76" t="s">
        <v>138</v>
      </c>
      <c r="E103" s="68" t="s">
        <v>218</v>
      </c>
      <c r="F103" s="76" t="s">
        <v>139</v>
      </c>
      <c r="G103" s="100">
        <f>G104+G112+G120</f>
        <v>1910</v>
      </c>
    </row>
    <row r="104" spans="1:7" ht="12.75" hidden="1">
      <c r="A104" s="93" t="s">
        <v>116</v>
      </c>
      <c r="B104" s="67" t="s">
        <v>155</v>
      </c>
      <c r="C104" s="76" t="s">
        <v>119</v>
      </c>
      <c r="D104" s="76" t="s">
        <v>118</v>
      </c>
      <c r="E104" s="76" t="s">
        <v>218</v>
      </c>
      <c r="F104" s="76" t="s">
        <v>139</v>
      </c>
      <c r="G104" s="100">
        <f>G105+G106</f>
        <v>0</v>
      </c>
    </row>
    <row r="105" spans="1:7" ht="14.25" customHeight="1" hidden="1">
      <c r="A105" s="86" t="s">
        <v>62</v>
      </c>
      <c r="B105" s="67" t="s">
        <v>155</v>
      </c>
      <c r="C105" s="68" t="s">
        <v>119</v>
      </c>
      <c r="D105" s="68" t="s">
        <v>118</v>
      </c>
      <c r="E105" s="87" t="s">
        <v>220</v>
      </c>
      <c r="F105" s="76" t="s">
        <v>139</v>
      </c>
      <c r="G105" s="100">
        <f aca="true" t="shared" si="7" ref="G105:G110">G106</f>
        <v>0</v>
      </c>
    </row>
    <row r="106" spans="1:7" ht="24" hidden="1">
      <c r="A106" s="33" t="s">
        <v>64</v>
      </c>
      <c r="B106" s="67" t="s">
        <v>155</v>
      </c>
      <c r="C106" s="43" t="s">
        <v>119</v>
      </c>
      <c r="D106" s="43" t="s">
        <v>118</v>
      </c>
      <c r="E106" s="88" t="s">
        <v>219</v>
      </c>
      <c r="F106" s="80" t="s">
        <v>139</v>
      </c>
      <c r="G106" s="44">
        <f t="shared" si="7"/>
        <v>0</v>
      </c>
    </row>
    <row r="107" spans="1:7" ht="24" hidden="1">
      <c r="A107" s="90" t="s">
        <v>210</v>
      </c>
      <c r="B107" s="68" t="s">
        <v>155</v>
      </c>
      <c r="C107" s="43" t="s">
        <v>119</v>
      </c>
      <c r="D107" s="43" t="s">
        <v>118</v>
      </c>
      <c r="E107" s="88" t="s">
        <v>221</v>
      </c>
      <c r="F107" s="80" t="s">
        <v>139</v>
      </c>
      <c r="G107" s="44">
        <f t="shared" si="7"/>
        <v>0</v>
      </c>
    </row>
    <row r="108" spans="1:7" ht="13.5" customHeight="1" hidden="1">
      <c r="A108" s="96" t="s">
        <v>66</v>
      </c>
      <c r="B108" s="68" t="s">
        <v>155</v>
      </c>
      <c r="C108" s="80" t="s">
        <v>119</v>
      </c>
      <c r="D108" s="80" t="s">
        <v>118</v>
      </c>
      <c r="E108" s="88" t="s">
        <v>230</v>
      </c>
      <c r="F108" s="80" t="s">
        <v>139</v>
      </c>
      <c r="G108" s="44">
        <f t="shared" si="7"/>
        <v>0</v>
      </c>
    </row>
    <row r="109" spans="1:7" ht="24" hidden="1">
      <c r="A109" s="33" t="s">
        <v>281</v>
      </c>
      <c r="B109" s="67" t="s">
        <v>155</v>
      </c>
      <c r="C109" s="80" t="s">
        <v>119</v>
      </c>
      <c r="D109" s="80" t="s">
        <v>118</v>
      </c>
      <c r="E109" s="88" t="s">
        <v>230</v>
      </c>
      <c r="F109" s="80" t="s">
        <v>141</v>
      </c>
      <c r="G109" s="44">
        <f t="shared" si="7"/>
        <v>0</v>
      </c>
    </row>
    <row r="110" spans="1:7" ht="24" hidden="1">
      <c r="A110" s="33" t="s">
        <v>278</v>
      </c>
      <c r="B110" s="67" t="s">
        <v>155</v>
      </c>
      <c r="C110" s="80" t="s">
        <v>119</v>
      </c>
      <c r="D110" s="80" t="s">
        <v>118</v>
      </c>
      <c r="E110" s="88" t="s">
        <v>230</v>
      </c>
      <c r="F110" s="80" t="s">
        <v>277</v>
      </c>
      <c r="G110" s="44">
        <f t="shared" si="7"/>
        <v>0</v>
      </c>
    </row>
    <row r="111" spans="1:7" ht="24" hidden="1">
      <c r="A111" s="33" t="s">
        <v>49</v>
      </c>
      <c r="B111" s="67" t="s">
        <v>155</v>
      </c>
      <c r="C111" s="80" t="s">
        <v>119</v>
      </c>
      <c r="D111" s="80" t="s">
        <v>118</v>
      </c>
      <c r="E111" s="88" t="s">
        <v>230</v>
      </c>
      <c r="F111" s="43" t="s">
        <v>50</v>
      </c>
      <c r="G111" s="44">
        <f>'прилож. № 7'!F110</f>
        <v>0</v>
      </c>
    </row>
    <row r="112" spans="1:7" ht="12.75">
      <c r="A112" s="55" t="s">
        <v>117</v>
      </c>
      <c r="B112" s="67" t="s">
        <v>155</v>
      </c>
      <c r="C112" s="68" t="s">
        <v>119</v>
      </c>
      <c r="D112" s="68" t="s">
        <v>140</v>
      </c>
      <c r="E112" s="76" t="s">
        <v>218</v>
      </c>
      <c r="F112" s="76" t="s">
        <v>139</v>
      </c>
      <c r="G112" s="100">
        <f>G113</f>
        <v>249.8</v>
      </c>
    </row>
    <row r="113" spans="1:7" ht="13.5" customHeight="1">
      <c r="A113" s="86" t="s">
        <v>62</v>
      </c>
      <c r="B113" s="67" t="s">
        <v>155</v>
      </c>
      <c r="C113" s="68" t="s">
        <v>119</v>
      </c>
      <c r="D113" s="68" t="s">
        <v>140</v>
      </c>
      <c r="E113" s="87" t="s">
        <v>220</v>
      </c>
      <c r="F113" s="76" t="s">
        <v>139</v>
      </c>
      <c r="G113" s="100">
        <f>+G114</f>
        <v>249.8</v>
      </c>
    </row>
    <row r="114" spans="1:7" ht="24">
      <c r="A114" s="33" t="s">
        <v>64</v>
      </c>
      <c r="B114" s="67" t="s">
        <v>155</v>
      </c>
      <c r="C114" s="43" t="s">
        <v>119</v>
      </c>
      <c r="D114" s="43" t="s">
        <v>140</v>
      </c>
      <c r="E114" s="88" t="s">
        <v>219</v>
      </c>
      <c r="F114" s="80" t="s">
        <v>139</v>
      </c>
      <c r="G114" s="44">
        <f>G115</f>
        <v>249.8</v>
      </c>
    </row>
    <row r="115" spans="1:7" ht="24">
      <c r="A115" s="90" t="s">
        <v>210</v>
      </c>
      <c r="B115" s="67" t="s">
        <v>155</v>
      </c>
      <c r="C115" s="43" t="s">
        <v>119</v>
      </c>
      <c r="D115" s="43" t="s">
        <v>140</v>
      </c>
      <c r="E115" s="88" t="s">
        <v>221</v>
      </c>
      <c r="F115" s="80" t="s">
        <v>139</v>
      </c>
      <c r="G115" s="102">
        <f>G116</f>
        <v>249.8</v>
      </c>
    </row>
    <row r="116" spans="1:7" ht="12.75">
      <c r="A116" s="92" t="s">
        <v>179</v>
      </c>
      <c r="B116" s="67" t="s">
        <v>155</v>
      </c>
      <c r="C116" s="43" t="s">
        <v>119</v>
      </c>
      <c r="D116" s="43" t="s">
        <v>140</v>
      </c>
      <c r="E116" s="42" t="s">
        <v>231</v>
      </c>
      <c r="F116" s="80" t="s">
        <v>139</v>
      </c>
      <c r="G116" s="102">
        <f>G117</f>
        <v>249.8</v>
      </c>
    </row>
    <row r="117" spans="1:7" ht="24">
      <c r="A117" s="33" t="s">
        <v>281</v>
      </c>
      <c r="B117" s="67" t="s">
        <v>155</v>
      </c>
      <c r="C117" s="43" t="s">
        <v>119</v>
      </c>
      <c r="D117" s="43" t="s">
        <v>140</v>
      </c>
      <c r="E117" s="42" t="s">
        <v>231</v>
      </c>
      <c r="F117" s="80" t="s">
        <v>141</v>
      </c>
      <c r="G117" s="102">
        <f>G118</f>
        <v>249.8</v>
      </c>
    </row>
    <row r="118" spans="1:7" ht="24">
      <c r="A118" s="33" t="s">
        <v>278</v>
      </c>
      <c r="B118" s="67" t="s">
        <v>155</v>
      </c>
      <c r="C118" s="43" t="s">
        <v>119</v>
      </c>
      <c r="D118" s="43" t="s">
        <v>140</v>
      </c>
      <c r="E118" s="42" t="s">
        <v>231</v>
      </c>
      <c r="F118" s="80" t="s">
        <v>277</v>
      </c>
      <c r="G118" s="102">
        <f>G119</f>
        <v>249.8</v>
      </c>
    </row>
    <row r="119" spans="1:7" ht="24">
      <c r="A119" s="33" t="s">
        <v>49</v>
      </c>
      <c r="B119" s="67" t="s">
        <v>155</v>
      </c>
      <c r="C119" s="80" t="s">
        <v>119</v>
      </c>
      <c r="D119" s="80" t="s">
        <v>140</v>
      </c>
      <c r="E119" s="42" t="s">
        <v>231</v>
      </c>
      <c r="F119" s="43" t="s">
        <v>50</v>
      </c>
      <c r="G119" s="102">
        <f>'прилож. № 7'!F118</f>
        <v>249.8</v>
      </c>
    </row>
    <row r="120" spans="1:7" ht="12.75">
      <c r="A120" s="86" t="s">
        <v>148</v>
      </c>
      <c r="B120" s="67" t="s">
        <v>155</v>
      </c>
      <c r="C120" s="68" t="s">
        <v>119</v>
      </c>
      <c r="D120" s="68" t="s">
        <v>153</v>
      </c>
      <c r="E120" s="68" t="s">
        <v>218</v>
      </c>
      <c r="F120" s="68" t="s">
        <v>139</v>
      </c>
      <c r="G120" s="101">
        <f>G121</f>
        <v>1660.2</v>
      </c>
    </row>
    <row r="121" spans="1:7" ht="13.5" customHeight="1">
      <c r="A121" s="86" t="s">
        <v>62</v>
      </c>
      <c r="B121" s="67" t="s">
        <v>155</v>
      </c>
      <c r="C121" s="68" t="s">
        <v>119</v>
      </c>
      <c r="D121" s="68" t="s">
        <v>153</v>
      </c>
      <c r="E121" s="87" t="s">
        <v>220</v>
      </c>
      <c r="F121" s="68" t="s">
        <v>139</v>
      </c>
      <c r="G121" s="101">
        <f>G122+G139</f>
        <v>1660.2</v>
      </c>
    </row>
    <row r="122" spans="1:7" ht="24">
      <c r="A122" s="86" t="s">
        <v>64</v>
      </c>
      <c r="B122" s="68" t="s">
        <v>155</v>
      </c>
      <c r="C122" s="68" t="s">
        <v>119</v>
      </c>
      <c r="D122" s="68" t="s">
        <v>153</v>
      </c>
      <c r="E122" s="87" t="s">
        <v>219</v>
      </c>
      <c r="F122" s="68" t="s">
        <v>139</v>
      </c>
      <c r="G122" s="101">
        <f>G123+G135</f>
        <v>1660.2</v>
      </c>
    </row>
    <row r="123" spans="1:7" ht="24">
      <c r="A123" s="90" t="s">
        <v>210</v>
      </c>
      <c r="B123" s="68" t="s">
        <v>155</v>
      </c>
      <c r="C123" s="43" t="s">
        <v>119</v>
      </c>
      <c r="D123" s="43" t="s">
        <v>153</v>
      </c>
      <c r="E123" s="88" t="s">
        <v>221</v>
      </c>
      <c r="F123" s="43" t="s">
        <v>139</v>
      </c>
      <c r="G123" s="102">
        <f>G124</f>
        <v>1660.2</v>
      </c>
    </row>
    <row r="124" spans="1:7" ht="15" customHeight="1">
      <c r="A124" s="90" t="s">
        <v>16</v>
      </c>
      <c r="B124" s="67" t="s">
        <v>155</v>
      </c>
      <c r="C124" s="43" t="s">
        <v>119</v>
      </c>
      <c r="D124" s="43" t="s">
        <v>153</v>
      </c>
      <c r="E124" s="88" t="s">
        <v>232</v>
      </c>
      <c r="F124" s="43" t="s">
        <v>139</v>
      </c>
      <c r="G124" s="102">
        <f>G125+G131</f>
        <v>1660.2</v>
      </c>
    </row>
    <row r="125" spans="1:7" ht="15.75" customHeight="1">
      <c r="A125" s="33" t="s">
        <v>150</v>
      </c>
      <c r="B125" s="67" t="s">
        <v>155</v>
      </c>
      <c r="C125" s="43" t="s">
        <v>119</v>
      </c>
      <c r="D125" s="43" t="s">
        <v>153</v>
      </c>
      <c r="E125" s="88" t="s">
        <v>233</v>
      </c>
      <c r="F125" s="43" t="s">
        <v>139</v>
      </c>
      <c r="G125" s="102">
        <f>G126+G129</f>
        <v>977.1</v>
      </c>
    </row>
    <row r="126" spans="1:7" ht="24">
      <c r="A126" s="33" t="s">
        <v>281</v>
      </c>
      <c r="B126" s="68" t="s">
        <v>155</v>
      </c>
      <c r="C126" s="43" t="s">
        <v>119</v>
      </c>
      <c r="D126" s="43" t="s">
        <v>153</v>
      </c>
      <c r="E126" s="88" t="s">
        <v>233</v>
      </c>
      <c r="F126" s="43" t="s">
        <v>141</v>
      </c>
      <c r="G126" s="102">
        <f>G127</f>
        <v>977.1</v>
      </c>
    </row>
    <row r="127" spans="1:7" ht="24">
      <c r="A127" s="33" t="s">
        <v>278</v>
      </c>
      <c r="B127" s="67" t="s">
        <v>155</v>
      </c>
      <c r="C127" s="43" t="s">
        <v>119</v>
      </c>
      <c r="D127" s="43" t="s">
        <v>153</v>
      </c>
      <c r="E127" s="88" t="s">
        <v>233</v>
      </c>
      <c r="F127" s="43" t="s">
        <v>277</v>
      </c>
      <c r="G127" s="102">
        <f>G128</f>
        <v>977.1</v>
      </c>
    </row>
    <row r="128" spans="1:7" ht="27.75" customHeight="1">
      <c r="A128" s="33" t="s">
        <v>49</v>
      </c>
      <c r="B128" s="68" t="s">
        <v>155</v>
      </c>
      <c r="C128" s="43" t="s">
        <v>119</v>
      </c>
      <c r="D128" s="43" t="s">
        <v>153</v>
      </c>
      <c r="E128" s="88" t="s">
        <v>233</v>
      </c>
      <c r="F128" s="43" t="s">
        <v>50</v>
      </c>
      <c r="G128" s="102">
        <f>'прилож. № 7'!F125</f>
        <v>977.1</v>
      </c>
    </row>
    <row r="129" spans="1:7" ht="15" customHeight="1" hidden="1">
      <c r="A129" s="33" t="s">
        <v>279</v>
      </c>
      <c r="B129" s="67" t="s">
        <v>155</v>
      </c>
      <c r="C129" s="43" t="s">
        <v>119</v>
      </c>
      <c r="D129" s="43" t="s">
        <v>153</v>
      </c>
      <c r="E129" s="88" t="s">
        <v>233</v>
      </c>
      <c r="F129" s="43" t="s">
        <v>280</v>
      </c>
      <c r="G129" s="102">
        <f>G130</f>
        <v>0</v>
      </c>
    </row>
    <row r="130" spans="1:7" ht="14.25" customHeight="1" hidden="1">
      <c r="A130" s="33" t="s">
        <v>297</v>
      </c>
      <c r="B130" s="67" t="s">
        <v>155</v>
      </c>
      <c r="C130" s="43" t="s">
        <v>119</v>
      </c>
      <c r="D130" s="43" t="s">
        <v>153</v>
      </c>
      <c r="E130" s="88" t="s">
        <v>233</v>
      </c>
      <c r="F130" s="43" t="s">
        <v>295</v>
      </c>
      <c r="G130" s="102">
        <f>'прилож. № 7'!F129</f>
        <v>0</v>
      </c>
    </row>
    <row r="131" spans="1:7" ht="15" customHeight="1">
      <c r="A131" s="33" t="s">
        <v>149</v>
      </c>
      <c r="B131" s="72" t="s">
        <v>155</v>
      </c>
      <c r="C131" s="43" t="s">
        <v>119</v>
      </c>
      <c r="D131" s="43" t="s">
        <v>153</v>
      </c>
      <c r="E131" s="42" t="s">
        <v>234</v>
      </c>
      <c r="F131" s="43" t="s">
        <v>139</v>
      </c>
      <c r="G131" s="102">
        <f>G132</f>
        <v>683.1</v>
      </c>
    </row>
    <row r="132" spans="1:7" ht="24">
      <c r="A132" s="33" t="s">
        <v>281</v>
      </c>
      <c r="B132" s="67" t="s">
        <v>155</v>
      </c>
      <c r="C132" s="43" t="s">
        <v>119</v>
      </c>
      <c r="D132" s="43" t="s">
        <v>153</v>
      </c>
      <c r="E132" s="42" t="s">
        <v>234</v>
      </c>
      <c r="F132" s="43" t="s">
        <v>141</v>
      </c>
      <c r="G132" s="102">
        <f>G133</f>
        <v>683.1</v>
      </c>
    </row>
    <row r="133" spans="1:7" ht="24">
      <c r="A133" s="33" t="s">
        <v>278</v>
      </c>
      <c r="B133" s="67" t="s">
        <v>155</v>
      </c>
      <c r="C133" s="43" t="s">
        <v>119</v>
      </c>
      <c r="D133" s="43" t="s">
        <v>153</v>
      </c>
      <c r="E133" s="42" t="s">
        <v>234</v>
      </c>
      <c r="F133" s="43" t="s">
        <v>277</v>
      </c>
      <c r="G133" s="102">
        <f>G134</f>
        <v>683.1</v>
      </c>
    </row>
    <row r="134" spans="1:7" ht="24">
      <c r="A134" s="33" t="s">
        <v>49</v>
      </c>
      <c r="B134" s="67" t="s">
        <v>155</v>
      </c>
      <c r="C134" s="43" t="s">
        <v>119</v>
      </c>
      <c r="D134" s="43" t="s">
        <v>153</v>
      </c>
      <c r="E134" s="42" t="s">
        <v>234</v>
      </c>
      <c r="F134" s="43" t="s">
        <v>50</v>
      </c>
      <c r="G134" s="102">
        <f>'прилож. № 7'!F133</f>
        <v>683.1</v>
      </c>
    </row>
    <row r="135" spans="1:7" ht="24" customHeight="1" hidden="1">
      <c r="A135" s="86" t="s">
        <v>190</v>
      </c>
      <c r="B135" s="67" t="s">
        <v>155</v>
      </c>
      <c r="C135" s="68" t="s">
        <v>119</v>
      </c>
      <c r="D135" s="68" t="s">
        <v>153</v>
      </c>
      <c r="E135" s="91" t="s">
        <v>327</v>
      </c>
      <c r="F135" s="68" t="s">
        <v>139</v>
      </c>
      <c r="G135" s="101">
        <f>G136</f>
        <v>0</v>
      </c>
    </row>
    <row r="136" spans="1:7" ht="24" hidden="1">
      <c r="A136" s="33" t="s">
        <v>281</v>
      </c>
      <c r="B136" s="67" t="s">
        <v>155</v>
      </c>
      <c r="C136" s="43" t="s">
        <v>119</v>
      </c>
      <c r="D136" s="43" t="s">
        <v>153</v>
      </c>
      <c r="E136" s="42" t="s">
        <v>327</v>
      </c>
      <c r="F136" s="43" t="s">
        <v>141</v>
      </c>
      <c r="G136" s="102">
        <f>G137</f>
        <v>0</v>
      </c>
    </row>
    <row r="137" spans="1:7" ht="24" hidden="1">
      <c r="A137" s="33" t="s">
        <v>278</v>
      </c>
      <c r="B137" s="67" t="s">
        <v>155</v>
      </c>
      <c r="C137" s="43" t="s">
        <v>119</v>
      </c>
      <c r="D137" s="43" t="s">
        <v>153</v>
      </c>
      <c r="E137" s="42" t="s">
        <v>327</v>
      </c>
      <c r="F137" s="43" t="s">
        <v>277</v>
      </c>
      <c r="G137" s="102">
        <f>G138</f>
        <v>0</v>
      </c>
    </row>
    <row r="138" spans="1:7" ht="24" hidden="1">
      <c r="A138" s="33" t="s">
        <v>49</v>
      </c>
      <c r="B138" s="68" t="s">
        <v>155</v>
      </c>
      <c r="C138" s="43" t="s">
        <v>119</v>
      </c>
      <c r="D138" s="43" t="s">
        <v>153</v>
      </c>
      <c r="E138" s="42" t="s">
        <v>327</v>
      </c>
      <c r="F138" s="43" t="s">
        <v>50</v>
      </c>
      <c r="G138" s="102">
        <f>'прилож. № 7'!F137</f>
        <v>0</v>
      </c>
    </row>
    <row r="139" spans="1:7" ht="24" hidden="1">
      <c r="A139" s="86" t="s">
        <v>2</v>
      </c>
      <c r="B139" s="67" t="s">
        <v>155</v>
      </c>
      <c r="C139" s="68" t="s">
        <v>119</v>
      </c>
      <c r="D139" s="68" t="s">
        <v>153</v>
      </c>
      <c r="E139" s="91" t="s">
        <v>223</v>
      </c>
      <c r="F139" s="68" t="s">
        <v>139</v>
      </c>
      <c r="G139" s="101">
        <f>G140+G144</f>
        <v>0</v>
      </c>
    </row>
    <row r="140" spans="1:7" ht="24" hidden="1">
      <c r="A140" s="86" t="s">
        <v>328</v>
      </c>
      <c r="B140" s="67" t="s">
        <v>155</v>
      </c>
      <c r="C140" s="68" t="s">
        <v>119</v>
      </c>
      <c r="D140" s="68" t="s">
        <v>153</v>
      </c>
      <c r="E140" s="91" t="s">
        <v>329</v>
      </c>
      <c r="F140" s="68" t="s">
        <v>139</v>
      </c>
      <c r="G140" s="101">
        <f>G141</f>
        <v>0</v>
      </c>
    </row>
    <row r="141" spans="1:7" ht="24" hidden="1">
      <c r="A141" s="33" t="s">
        <v>281</v>
      </c>
      <c r="B141" s="67" t="s">
        <v>155</v>
      </c>
      <c r="C141" s="43" t="s">
        <v>119</v>
      </c>
      <c r="D141" s="43" t="s">
        <v>153</v>
      </c>
      <c r="E141" s="42" t="s">
        <v>329</v>
      </c>
      <c r="F141" s="43" t="s">
        <v>141</v>
      </c>
      <c r="G141" s="102">
        <f>G142</f>
        <v>0</v>
      </c>
    </row>
    <row r="142" spans="1:7" ht="24" hidden="1">
      <c r="A142" s="33" t="s">
        <v>278</v>
      </c>
      <c r="B142" s="67" t="s">
        <v>155</v>
      </c>
      <c r="C142" s="43" t="s">
        <v>119</v>
      </c>
      <c r="D142" s="43" t="s">
        <v>153</v>
      </c>
      <c r="E142" s="42" t="s">
        <v>329</v>
      </c>
      <c r="F142" s="43" t="s">
        <v>277</v>
      </c>
      <c r="G142" s="102">
        <f>G143</f>
        <v>0</v>
      </c>
    </row>
    <row r="143" spans="1:7" ht="24" hidden="1">
      <c r="A143" s="33" t="s">
        <v>49</v>
      </c>
      <c r="B143" s="67" t="s">
        <v>155</v>
      </c>
      <c r="C143" s="43" t="s">
        <v>119</v>
      </c>
      <c r="D143" s="43" t="s">
        <v>153</v>
      </c>
      <c r="E143" s="42" t="s">
        <v>329</v>
      </c>
      <c r="F143" s="43" t="s">
        <v>50</v>
      </c>
      <c r="G143" s="102">
        <f>'прилож. № 7'!F142</f>
        <v>0</v>
      </c>
    </row>
    <row r="144" spans="1:7" ht="36" hidden="1">
      <c r="A144" s="86" t="s">
        <v>330</v>
      </c>
      <c r="B144" s="67" t="s">
        <v>155</v>
      </c>
      <c r="C144" s="68" t="s">
        <v>119</v>
      </c>
      <c r="D144" s="68" t="s">
        <v>153</v>
      </c>
      <c r="E144" s="91" t="s">
        <v>331</v>
      </c>
      <c r="F144" s="68" t="s">
        <v>139</v>
      </c>
      <c r="G144" s="101">
        <f>G145</f>
        <v>0</v>
      </c>
    </row>
    <row r="145" spans="1:7" ht="24" hidden="1">
      <c r="A145" s="33" t="s">
        <v>281</v>
      </c>
      <c r="B145" s="67" t="s">
        <v>155</v>
      </c>
      <c r="C145" s="43" t="s">
        <v>119</v>
      </c>
      <c r="D145" s="43" t="s">
        <v>153</v>
      </c>
      <c r="E145" s="42" t="s">
        <v>331</v>
      </c>
      <c r="F145" s="43" t="s">
        <v>141</v>
      </c>
      <c r="G145" s="102">
        <f>G146</f>
        <v>0</v>
      </c>
    </row>
    <row r="146" spans="1:7" ht="24" hidden="1">
      <c r="A146" s="33" t="s">
        <v>278</v>
      </c>
      <c r="B146" s="67" t="s">
        <v>155</v>
      </c>
      <c r="C146" s="43" t="s">
        <v>119</v>
      </c>
      <c r="D146" s="43" t="s">
        <v>153</v>
      </c>
      <c r="E146" s="42" t="s">
        <v>331</v>
      </c>
      <c r="F146" s="43" t="s">
        <v>277</v>
      </c>
      <c r="G146" s="102">
        <f>G147</f>
        <v>0</v>
      </c>
    </row>
    <row r="147" spans="1:7" ht="24" hidden="1">
      <c r="A147" s="33" t="s">
        <v>49</v>
      </c>
      <c r="B147" s="67" t="s">
        <v>155</v>
      </c>
      <c r="C147" s="43" t="s">
        <v>119</v>
      </c>
      <c r="D147" s="43" t="s">
        <v>153</v>
      </c>
      <c r="E147" s="42" t="s">
        <v>331</v>
      </c>
      <c r="F147" s="43" t="s">
        <v>50</v>
      </c>
      <c r="G147" s="102">
        <f>'прилож. № 7'!F146</f>
        <v>0</v>
      </c>
    </row>
    <row r="148" spans="1:7" ht="12.75" customHeight="1">
      <c r="A148" s="86" t="s">
        <v>94</v>
      </c>
      <c r="B148" s="67" t="s">
        <v>155</v>
      </c>
      <c r="C148" s="68" t="s">
        <v>178</v>
      </c>
      <c r="D148" s="68" t="s">
        <v>138</v>
      </c>
      <c r="E148" s="87" t="s">
        <v>218</v>
      </c>
      <c r="F148" s="68" t="s">
        <v>139</v>
      </c>
      <c r="G148" s="101">
        <f>G149</f>
        <v>129.1</v>
      </c>
    </row>
    <row r="149" spans="1:7" ht="15" customHeight="1">
      <c r="A149" s="86" t="s">
        <v>58</v>
      </c>
      <c r="B149" s="67" t="s">
        <v>155</v>
      </c>
      <c r="C149" s="68" t="s">
        <v>178</v>
      </c>
      <c r="D149" s="68" t="s">
        <v>142</v>
      </c>
      <c r="E149" s="87" t="s">
        <v>218</v>
      </c>
      <c r="F149" s="68" t="s">
        <v>139</v>
      </c>
      <c r="G149" s="101">
        <f>G150+G157</f>
        <v>129.1</v>
      </c>
    </row>
    <row r="150" spans="1:7" ht="15" customHeight="1" hidden="1">
      <c r="A150" s="86" t="s">
        <v>12</v>
      </c>
      <c r="B150" s="67" t="s">
        <v>155</v>
      </c>
      <c r="C150" s="68" t="s">
        <v>178</v>
      </c>
      <c r="D150" s="68" t="s">
        <v>142</v>
      </c>
      <c r="E150" s="87" t="s">
        <v>225</v>
      </c>
      <c r="F150" s="68" t="s">
        <v>139</v>
      </c>
      <c r="G150" s="101">
        <f aca="true" t="shared" si="8" ref="G150:G155">G151</f>
        <v>0</v>
      </c>
    </row>
    <row r="151" spans="1:7" ht="12.75" hidden="1">
      <c r="A151" s="33" t="s">
        <v>3</v>
      </c>
      <c r="B151" s="67" t="s">
        <v>155</v>
      </c>
      <c r="C151" s="43" t="s">
        <v>178</v>
      </c>
      <c r="D151" s="43" t="s">
        <v>142</v>
      </c>
      <c r="E151" s="88" t="s">
        <v>224</v>
      </c>
      <c r="F151" s="43" t="s">
        <v>139</v>
      </c>
      <c r="G151" s="102">
        <f t="shared" si="8"/>
        <v>0</v>
      </c>
    </row>
    <row r="152" spans="1:7" ht="24" hidden="1">
      <c r="A152" s="33" t="s">
        <v>4</v>
      </c>
      <c r="B152" s="68" t="s">
        <v>155</v>
      </c>
      <c r="C152" s="43" t="s">
        <v>178</v>
      </c>
      <c r="D152" s="43" t="s">
        <v>142</v>
      </c>
      <c r="E152" s="88" t="s">
        <v>226</v>
      </c>
      <c r="F152" s="43" t="s">
        <v>139</v>
      </c>
      <c r="G152" s="44">
        <f t="shared" si="8"/>
        <v>0</v>
      </c>
    </row>
    <row r="153" spans="1:7" ht="15" customHeight="1" hidden="1">
      <c r="A153" s="33" t="s">
        <v>13</v>
      </c>
      <c r="B153" s="68" t="s">
        <v>155</v>
      </c>
      <c r="C153" s="43" t="s">
        <v>178</v>
      </c>
      <c r="D153" s="43" t="s">
        <v>142</v>
      </c>
      <c r="E153" s="43" t="s">
        <v>227</v>
      </c>
      <c r="F153" s="43" t="s">
        <v>139</v>
      </c>
      <c r="G153" s="44">
        <f t="shared" si="8"/>
        <v>0</v>
      </c>
    </row>
    <row r="154" spans="1:7" ht="24" hidden="1">
      <c r="A154" s="33" t="s">
        <v>281</v>
      </c>
      <c r="B154" s="68" t="s">
        <v>155</v>
      </c>
      <c r="C154" s="43" t="s">
        <v>178</v>
      </c>
      <c r="D154" s="43" t="s">
        <v>142</v>
      </c>
      <c r="E154" s="43" t="s">
        <v>227</v>
      </c>
      <c r="F154" s="43" t="s">
        <v>141</v>
      </c>
      <c r="G154" s="44">
        <f t="shared" si="8"/>
        <v>0</v>
      </c>
    </row>
    <row r="155" spans="1:7" ht="24" hidden="1">
      <c r="A155" s="33" t="s">
        <v>278</v>
      </c>
      <c r="B155" s="68" t="s">
        <v>155</v>
      </c>
      <c r="C155" s="43" t="s">
        <v>178</v>
      </c>
      <c r="D155" s="43" t="s">
        <v>142</v>
      </c>
      <c r="E155" s="43" t="s">
        <v>227</v>
      </c>
      <c r="F155" s="43" t="s">
        <v>277</v>
      </c>
      <c r="G155" s="44">
        <f t="shared" si="8"/>
        <v>0</v>
      </c>
    </row>
    <row r="156" spans="1:7" ht="24" hidden="1">
      <c r="A156" s="33" t="s">
        <v>49</v>
      </c>
      <c r="B156" s="68" t="s">
        <v>155</v>
      </c>
      <c r="C156" s="43" t="s">
        <v>178</v>
      </c>
      <c r="D156" s="43" t="s">
        <v>142</v>
      </c>
      <c r="E156" s="43" t="s">
        <v>227</v>
      </c>
      <c r="F156" s="43" t="s">
        <v>50</v>
      </c>
      <c r="G156" s="44">
        <f>'прилож. № 7'!F155</f>
        <v>0</v>
      </c>
    </row>
    <row r="157" spans="1:7" ht="14.25" customHeight="1">
      <c r="A157" s="86" t="s">
        <v>62</v>
      </c>
      <c r="B157" s="68" t="s">
        <v>155</v>
      </c>
      <c r="C157" s="68" t="s">
        <v>178</v>
      </c>
      <c r="D157" s="68" t="s">
        <v>142</v>
      </c>
      <c r="E157" s="87" t="s">
        <v>220</v>
      </c>
      <c r="F157" s="68" t="s">
        <v>139</v>
      </c>
      <c r="G157" s="100">
        <f aca="true" t="shared" si="9" ref="G157:G162">G158</f>
        <v>129.1</v>
      </c>
    </row>
    <row r="158" spans="1:7" ht="24">
      <c r="A158" s="33" t="s">
        <v>64</v>
      </c>
      <c r="B158" s="68" t="s">
        <v>155</v>
      </c>
      <c r="C158" s="43" t="s">
        <v>178</v>
      </c>
      <c r="D158" s="43" t="s">
        <v>142</v>
      </c>
      <c r="E158" s="88" t="s">
        <v>219</v>
      </c>
      <c r="F158" s="43" t="s">
        <v>139</v>
      </c>
      <c r="G158" s="44">
        <f t="shared" si="9"/>
        <v>129.1</v>
      </c>
    </row>
    <row r="159" spans="1:7" ht="24">
      <c r="A159" s="90" t="s">
        <v>210</v>
      </c>
      <c r="B159" s="68" t="s">
        <v>155</v>
      </c>
      <c r="C159" s="43" t="s">
        <v>178</v>
      </c>
      <c r="D159" s="43" t="s">
        <v>142</v>
      </c>
      <c r="E159" s="88" t="s">
        <v>221</v>
      </c>
      <c r="F159" s="43" t="s">
        <v>139</v>
      </c>
      <c r="G159" s="44">
        <f t="shared" si="9"/>
        <v>129.1</v>
      </c>
    </row>
    <row r="160" spans="1:7" ht="24">
      <c r="A160" s="33" t="s">
        <v>180</v>
      </c>
      <c r="B160" s="67" t="s">
        <v>155</v>
      </c>
      <c r="C160" s="43" t="s">
        <v>178</v>
      </c>
      <c r="D160" s="43" t="s">
        <v>142</v>
      </c>
      <c r="E160" s="42" t="s">
        <v>235</v>
      </c>
      <c r="F160" s="43" t="s">
        <v>139</v>
      </c>
      <c r="G160" s="44">
        <f t="shared" si="9"/>
        <v>129.1</v>
      </c>
    </row>
    <row r="161" spans="1:7" ht="24">
      <c r="A161" s="33" t="s">
        <v>281</v>
      </c>
      <c r="B161" s="67" t="s">
        <v>155</v>
      </c>
      <c r="C161" s="43" t="s">
        <v>178</v>
      </c>
      <c r="D161" s="43" t="s">
        <v>142</v>
      </c>
      <c r="E161" s="42" t="s">
        <v>235</v>
      </c>
      <c r="F161" s="43" t="s">
        <v>141</v>
      </c>
      <c r="G161" s="44">
        <f t="shared" si="9"/>
        <v>129.1</v>
      </c>
    </row>
    <row r="162" spans="1:7" ht="24">
      <c r="A162" s="33" t="s">
        <v>278</v>
      </c>
      <c r="B162" s="67" t="s">
        <v>155</v>
      </c>
      <c r="C162" s="43" t="s">
        <v>178</v>
      </c>
      <c r="D162" s="43" t="s">
        <v>142</v>
      </c>
      <c r="E162" s="42" t="s">
        <v>235</v>
      </c>
      <c r="F162" s="43" t="s">
        <v>277</v>
      </c>
      <c r="G162" s="44">
        <f t="shared" si="9"/>
        <v>129.1</v>
      </c>
    </row>
    <row r="163" spans="1:7" ht="24">
      <c r="A163" s="33" t="s">
        <v>49</v>
      </c>
      <c r="B163" s="67" t="s">
        <v>155</v>
      </c>
      <c r="C163" s="43" t="s">
        <v>178</v>
      </c>
      <c r="D163" s="43" t="s">
        <v>142</v>
      </c>
      <c r="E163" s="42" t="s">
        <v>235</v>
      </c>
      <c r="F163" s="43" t="s">
        <v>50</v>
      </c>
      <c r="G163" s="44">
        <f>'прилож. № 7'!F162</f>
        <v>129.1</v>
      </c>
    </row>
    <row r="164" spans="1:7" ht="12.75">
      <c r="A164" s="86" t="s">
        <v>151</v>
      </c>
      <c r="B164" s="67" t="s">
        <v>155</v>
      </c>
      <c r="C164" s="68" t="s">
        <v>152</v>
      </c>
      <c r="D164" s="68" t="s">
        <v>138</v>
      </c>
      <c r="E164" s="68" t="s">
        <v>218</v>
      </c>
      <c r="F164" s="68" t="s">
        <v>139</v>
      </c>
      <c r="G164" s="100">
        <f aca="true" t="shared" si="10" ref="G164:G171">G165</f>
        <v>244.7</v>
      </c>
    </row>
    <row r="165" spans="1:7" ht="12.75">
      <c r="A165" s="86" t="s">
        <v>59</v>
      </c>
      <c r="B165" s="67" t="s">
        <v>155</v>
      </c>
      <c r="C165" s="68" t="s">
        <v>152</v>
      </c>
      <c r="D165" s="68" t="s">
        <v>118</v>
      </c>
      <c r="E165" s="68" t="s">
        <v>218</v>
      </c>
      <c r="F165" s="68" t="s">
        <v>139</v>
      </c>
      <c r="G165" s="100">
        <f t="shared" si="10"/>
        <v>244.7</v>
      </c>
    </row>
    <row r="166" spans="1:7" ht="14.25" customHeight="1">
      <c r="A166" s="86" t="s">
        <v>62</v>
      </c>
      <c r="B166" s="67" t="s">
        <v>155</v>
      </c>
      <c r="C166" s="68" t="s">
        <v>152</v>
      </c>
      <c r="D166" s="68" t="s">
        <v>118</v>
      </c>
      <c r="E166" s="87" t="s">
        <v>220</v>
      </c>
      <c r="F166" s="68" t="s">
        <v>139</v>
      </c>
      <c r="G166" s="100">
        <f t="shared" si="10"/>
        <v>244.7</v>
      </c>
    </row>
    <row r="167" spans="1:7" ht="24">
      <c r="A167" s="33" t="s">
        <v>64</v>
      </c>
      <c r="B167" s="67" t="s">
        <v>155</v>
      </c>
      <c r="C167" s="43" t="s">
        <v>152</v>
      </c>
      <c r="D167" s="43" t="s">
        <v>118</v>
      </c>
      <c r="E167" s="88" t="s">
        <v>219</v>
      </c>
      <c r="F167" s="43" t="s">
        <v>139</v>
      </c>
      <c r="G167" s="44">
        <f t="shared" si="10"/>
        <v>244.7</v>
      </c>
    </row>
    <row r="168" spans="1:7" ht="24">
      <c r="A168" s="90" t="s">
        <v>210</v>
      </c>
      <c r="B168" s="67" t="s">
        <v>155</v>
      </c>
      <c r="C168" s="43" t="s">
        <v>152</v>
      </c>
      <c r="D168" s="43" t="s">
        <v>118</v>
      </c>
      <c r="E168" s="88" t="s">
        <v>221</v>
      </c>
      <c r="F168" s="43" t="s">
        <v>139</v>
      </c>
      <c r="G168" s="44">
        <f t="shared" si="10"/>
        <v>244.7</v>
      </c>
    </row>
    <row r="169" spans="1:7" ht="12.75">
      <c r="A169" s="56" t="s">
        <v>181</v>
      </c>
      <c r="B169" s="67" t="s">
        <v>155</v>
      </c>
      <c r="C169" s="43" t="s">
        <v>152</v>
      </c>
      <c r="D169" s="43" t="s">
        <v>118</v>
      </c>
      <c r="E169" s="42" t="s">
        <v>236</v>
      </c>
      <c r="F169" s="43" t="s">
        <v>139</v>
      </c>
      <c r="G169" s="44">
        <f t="shared" si="10"/>
        <v>244.7</v>
      </c>
    </row>
    <row r="170" spans="1:7" ht="12.75">
      <c r="A170" s="56" t="s">
        <v>287</v>
      </c>
      <c r="B170" s="67" t="s">
        <v>155</v>
      </c>
      <c r="C170" s="43" t="s">
        <v>152</v>
      </c>
      <c r="D170" s="43" t="s">
        <v>118</v>
      </c>
      <c r="E170" s="42" t="s">
        <v>236</v>
      </c>
      <c r="F170" s="43" t="s">
        <v>143</v>
      </c>
      <c r="G170" s="44">
        <f t="shared" si="10"/>
        <v>244.7</v>
      </c>
    </row>
    <row r="171" spans="1:7" ht="12.75">
      <c r="A171" s="56" t="s">
        <v>288</v>
      </c>
      <c r="B171" s="67" t="s">
        <v>155</v>
      </c>
      <c r="C171" s="43" t="s">
        <v>152</v>
      </c>
      <c r="D171" s="43" t="s">
        <v>118</v>
      </c>
      <c r="E171" s="42" t="s">
        <v>236</v>
      </c>
      <c r="F171" s="43" t="s">
        <v>144</v>
      </c>
      <c r="G171" s="44">
        <f t="shared" si="10"/>
        <v>244.7</v>
      </c>
    </row>
    <row r="172" spans="1:7" ht="12.75">
      <c r="A172" s="33" t="s">
        <v>109</v>
      </c>
      <c r="B172" s="67" t="s">
        <v>155</v>
      </c>
      <c r="C172" s="43" t="s">
        <v>152</v>
      </c>
      <c r="D172" s="43" t="s">
        <v>118</v>
      </c>
      <c r="E172" s="42" t="s">
        <v>236</v>
      </c>
      <c r="F172" s="43" t="s">
        <v>110</v>
      </c>
      <c r="G172" s="44">
        <f>'прилож. № 7'!F171</f>
        <v>244.7</v>
      </c>
    </row>
    <row r="173" spans="1:7" ht="12.75">
      <c r="A173" s="86" t="s">
        <v>45</v>
      </c>
      <c r="B173" s="67" t="s">
        <v>155</v>
      </c>
      <c r="C173" s="68" t="s">
        <v>154</v>
      </c>
      <c r="D173" s="68" t="s">
        <v>138</v>
      </c>
      <c r="E173" s="68" t="s">
        <v>218</v>
      </c>
      <c r="F173" s="68" t="s">
        <v>139</v>
      </c>
      <c r="G173" s="100">
        <f>G174</f>
        <v>1000</v>
      </c>
    </row>
    <row r="174" spans="1:7" ht="12.75">
      <c r="A174" s="86" t="s">
        <v>57</v>
      </c>
      <c r="B174" s="67" t="s">
        <v>155</v>
      </c>
      <c r="C174" s="68" t="s">
        <v>154</v>
      </c>
      <c r="D174" s="68" t="s">
        <v>119</v>
      </c>
      <c r="E174" s="68" t="s">
        <v>218</v>
      </c>
      <c r="F174" s="68" t="s">
        <v>139</v>
      </c>
      <c r="G174" s="100">
        <f>G175</f>
        <v>1000</v>
      </c>
    </row>
    <row r="175" spans="1:7" ht="13.5" customHeight="1">
      <c r="A175" s="86" t="s">
        <v>62</v>
      </c>
      <c r="B175" s="67" t="s">
        <v>155</v>
      </c>
      <c r="C175" s="68" t="s">
        <v>154</v>
      </c>
      <c r="D175" s="68" t="s">
        <v>119</v>
      </c>
      <c r="E175" s="87" t="s">
        <v>220</v>
      </c>
      <c r="F175" s="68" t="s">
        <v>139</v>
      </c>
      <c r="G175" s="100">
        <f aca="true" t="shared" si="11" ref="G175:G180">G176</f>
        <v>1000</v>
      </c>
    </row>
    <row r="176" spans="1:7" ht="24">
      <c r="A176" s="33" t="s">
        <v>64</v>
      </c>
      <c r="B176" s="67" t="s">
        <v>155</v>
      </c>
      <c r="C176" s="43" t="s">
        <v>154</v>
      </c>
      <c r="D176" s="43" t="s">
        <v>119</v>
      </c>
      <c r="E176" s="88" t="s">
        <v>219</v>
      </c>
      <c r="F176" s="43" t="s">
        <v>139</v>
      </c>
      <c r="G176" s="44">
        <f t="shared" si="11"/>
        <v>1000</v>
      </c>
    </row>
    <row r="177" spans="1:7" ht="24">
      <c r="A177" s="90" t="s">
        <v>210</v>
      </c>
      <c r="B177" s="67" t="s">
        <v>155</v>
      </c>
      <c r="C177" s="43" t="s">
        <v>154</v>
      </c>
      <c r="D177" s="43" t="s">
        <v>119</v>
      </c>
      <c r="E177" s="88" t="s">
        <v>221</v>
      </c>
      <c r="F177" s="43" t="s">
        <v>139</v>
      </c>
      <c r="G177" s="44">
        <f t="shared" si="11"/>
        <v>1000</v>
      </c>
    </row>
    <row r="178" spans="1:7" ht="24">
      <c r="A178" s="33" t="s">
        <v>180</v>
      </c>
      <c r="B178" s="67" t="s">
        <v>155</v>
      </c>
      <c r="C178" s="43" t="s">
        <v>154</v>
      </c>
      <c r="D178" s="43" t="s">
        <v>119</v>
      </c>
      <c r="E178" s="42" t="s">
        <v>235</v>
      </c>
      <c r="F178" s="43" t="s">
        <v>139</v>
      </c>
      <c r="G178" s="44">
        <f t="shared" si="11"/>
        <v>1000</v>
      </c>
    </row>
    <row r="179" spans="1:7" ht="24">
      <c r="A179" s="33" t="s">
        <v>281</v>
      </c>
      <c r="B179" s="67" t="s">
        <v>155</v>
      </c>
      <c r="C179" s="43" t="s">
        <v>154</v>
      </c>
      <c r="D179" s="43" t="s">
        <v>119</v>
      </c>
      <c r="E179" s="42" t="s">
        <v>235</v>
      </c>
      <c r="F179" s="43" t="s">
        <v>141</v>
      </c>
      <c r="G179" s="44">
        <f t="shared" si="11"/>
        <v>1000</v>
      </c>
    </row>
    <row r="180" spans="1:7" ht="24">
      <c r="A180" s="33" t="s">
        <v>278</v>
      </c>
      <c r="B180" s="67" t="s">
        <v>155</v>
      </c>
      <c r="C180" s="43" t="s">
        <v>154</v>
      </c>
      <c r="D180" s="43" t="s">
        <v>119</v>
      </c>
      <c r="E180" s="42" t="s">
        <v>235</v>
      </c>
      <c r="F180" s="43" t="s">
        <v>277</v>
      </c>
      <c r="G180" s="44">
        <f t="shared" si="11"/>
        <v>1000</v>
      </c>
    </row>
    <row r="181" spans="1:7" ht="24">
      <c r="A181" s="33" t="s">
        <v>49</v>
      </c>
      <c r="B181" s="67" t="s">
        <v>155</v>
      </c>
      <c r="C181" s="43" t="s">
        <v>154</v>
      </c>
      <c r="D181" s="43" t="s">
        <v>119</v>
      </c>
      <c r="E181" s="42" t="s">
        <v>235</v>
      </c>
      <c r="F181" s="43" t="s">
        <v>50</v>
      </c>
      <c r="G181" s="102">
        <f>'прилож. № 7'!F180</f>
        <v>1000</v>
      </c>
    </row>
    <row r="182" spans="1:7" ht="24" hidden="1">
      <c r="A182" s="86" t="s">
        <v>98</v>
      </c>
      <c r="B182" s="67" t="s">
        <v>155</v>
      </c>
      <c r="C182" s="68" t="s">
        <v>99</v>
      </c>
      <c r="D182" s="68" t="s">
        <v>138</v>
      </c>
      <c r="E182" s="68" t="s">
        <v>218</v>
      </c>
      <c r="F182" s="68" t="s">
        <v>139</v>
      </c>
      <c r="G182" s="101">
        <f aca="true" t="shared" si="12" ref="G182:G188">G183</f>
        <v>0</v>
      </c>
    </row>
    <row r="183" spans="1:7" ht="14.25" customHeight="1" hidden="1">
      <c r="A183" s="86" t="s">
        <v>100</v>
      </c>
      <c r="B183" s="67" t="s">
        <v>155</v>
      </c>
      <c r="C183" s="68" t="s">
        <v>99</v>
      </c>
      <c r="D183" s="68" t="s">
        <v>118</v>
      </c>
      <c r="E183" s="68" t="s">
        <v>218</v>
      </c>
      <c r="F183" s="68" t="s">
        <v>139</v>
      </c>
      <c r="G183" s="101">
        <f t="shared" si="12"/>
        <v>0</v>
      </c>
    </row>
    <row r="184" spans="1:7" ht="14.25" customHeight="1" hidden="1">
      <c r="A184" s="86" t="s">
        <v>62</v>
      </c>
      <c r="B184" s="67" t="s">
        <v>155</v>
      </c>
      <c r="C184" s="68" t="s">
        <v>99</v>
      </c>
      <c r="D184" s="68" t="s">
        <v>118</v>
      </c>
      <c r="E184" s="87" t="s">
        <v>220</v>
      </c>
      <c r="F184" s="68" t="s">
        <v>139</v>
      </c>
      <c r="G184" s="100">
        <f t="shared" si="12"/>
        <v>0</v>
      </c>
    </row>
    <row r="185" spans="1:7" ht="24" hidden="1">
      <c r="A185" s="33" t="s">
        <v>64</v>
      </c>
      <c r="B185" s="67" t="s">
        <v>155</v>
      </c>
      <c r="C185" s="43" t="s">
        <v>99</v>
      </c>
      <c r="D185" s="43" t="s">
        <v>118</v>
      </c>
      <c r="E185" s="88" t="s">
        <v>219</v>
      </c>
      <c r="F185" s="43" t="s">
        <v>139</v>
      </c>
      <c r="G185" s="44">
        <f t="shared" si="12"/>
        <v>0</v>
      </c>
    </row>
    <row r="186" spans="1:7" ht="24" hidden="1">
      <c r="A186" s="90" t="s">
        <v>210</v>
      </c>
      <c r="B186" s="67" t="s">
        <v>155</v>
      </c>
      <c r="C186" s="43" t="s">
        <v>99</v>
      </c>
      <c r="D186" s="43" t="s">
        <v>118</v>
      </c>
      <c r="E186" s="88" t="s">
        <v>221</v>
      </c>
      <c r="F186" s="43" t="s">
        <v>139</v>
      </c>
      <c r="G186" s="44">
        <f t="shared" si="12"/>
        <v>0</v>
      </c>
    </row>
    <row r="187" spans="1:7" ht="14.25" customHeight="1" hidden="1">
      <c r="A187" s="56" t="s">
        <v>36</v>
      </c>
      <c r="B187" s="67" t="s">
        <v>155</v>
      </c>
      <c r="C187" s="43" t="s">
        <v>99</v>
      </c>
      <c r="D187" s="43" t="s">
        <v>118</v>
      </c>
      <c r="E187" s="88" t="s">
        <v>237</v>
      </c>
      <c r="F187" s="43" t="s">
        <v>139</v>
      </c>
      <c r="G187" s="44">
        <f t="shared" si="12"/>
        <v>0</v>
      </c>
    </row>
    <row r="188" spans="1:7" ht="13.5" customHeight="1" hidden="1">
      <c r="A188" s="56" t="s">
        <v>101</v>
      </c>
      <c r="B188" s="67" t="s">
        <v>155</v>
      </c>
      <c r="C188" s="43" t="s">
        <v>99</v>
      </c>
      <c r="D188" s="43" t="s">
        <v>118</v>
      </c>
      <c r="E188" s="88" t="s">
        <v>237</v>
      </c>
      <c r="F188" s="43" t="s">
        <v>284</v>
      </c>
      <c r="G188" s="44">
        <f t="shared" si="12"/>
        <v>0</v>
      </c>
    </row>
    <row r="189" spans="1:7" ht="12.75" hidden="1">
      <c r="A189" s="56" t="s">
        <v>36</v>
      </c>
      <c r="B189" s="67" t="s">
        <v>155</v>
      </c>
      <c r="C189" s="43" t="s">
        <v>99</v>
      </c>
      <c r="D189" s="43" t="s">
        <v>118</v>
      </c>
      <c r="E189" s="42" t="s">
        <v>237</v>
      </c>
      <c r="F189" s="43" t="s">
        <v>53</v>
      </c>
      <c r="G189" s="102">
        <f>'прилож. № 7'!F192</f>
        <v>0</v>
      </c>
    </row>
    <row r="190" spans="1:7" ht="36">
      <c r="A190" s="86" t="s">
        <v>79</v>
      </c>
      <c r="B190" s="67" t="s">
        <v>155</v>
      </c>
      <c r="C190" s="68" t="s">
        <v>171</v>
      </c>
      <c r="D190" s="68" t="s">
        <v>138</v>
      </c>
      <c r="E190" s="68" t="s">
        <v>218</v>
      </c>
      <c r="F190" s="68" t="s">
        <v>139</v>
      </c>
      <c r="G190" s="100">
        <f aca="true" t="shared" si="13" ref="G190:G196">G191</f>
        <v>61.4</v>
      </c>
    </row>
    <row r="191" spans="1:7" ht="12.75">
      <c r="A191" s="86" t="s">
        <v>35</v>
      </c>
      <c r="B191" s="67" t="s">
        <v>155</v>
      </c>
      <c r="C191" s="68" t="s">
        <v>171</v>
      </c>
      <c r="D191" s="68" t="s">
        <v>153</v>
      </c>
      <c r="E191" s="68" t="s">
        <v>218</v>
      </c>
      <c r="F191" s="68" t="s">
        <v>139</v>
      </c>
      <c r="G191" s="100">
        <f t="shared" si="13"/>
        <v>61.4</v>
      </c>
    </row>
    <row r="192" spans="1:7" ht="12.75" customHeight="1">
      <c r="A192" s="86" t="s">
        <v>62</v>
      </c>
      <c r="B192" s="67" t="s">
        <v>155</v>
      </c>
      <c r="C192" s="68" t="s">
        <v>171</v>
      </c>
      <c r="D192" s="68" t="s">
        <v>153</v>
      </c>
      <c r="E192" s="87" t="s">
        <v>220</v>
      </c>
      <c r="F192" s="68" t="s">
        <v>139</v>
      </c>
      <c r="G192" s="100">
        <f t="shared" si="13"/>
        <v>61.4</v>
      </c>
    </row>
    <row r="193" spans="1:7" ht="24">
      <c r="A193" s="33" t="s">
        <v>64</v>
      </c>
      <c r="B193" s="67" t="s">
        <v>155</v>
      </c>
      <c r="C193" s="43" t="s">
        <v>171</v>
      </c>
      <c r="D193" s="43" t="s">
        <v>153</v>
      </c>
      <c r="E193" s="88" t="s">
        <v>219</v>
      </c>
      <c r="F193" s="43" t="s">
        <v>139</v>
      </c>
      <c r="G193" s="44">
        <f t="shared" si="13"/>
        <v>61.4</v>
      </c>
    </row>
    <row r="194" spans="1:7" ht="24">
      <c r="A194" s="90" t="s">
        <v>210</v>
      </c>
      <c r="B194" s="67" t="s">
        <v>155</v>
      </c>
      <c r="C194" s="43" t="s">
        <v>171</v>
      </c>
      <c r="D194" s="43" t="s">
        <v>153</v>
      </c>
      <c r="E194" s="88" t="s">
        <v>221</v>
      </c>
      <c r="F194" s="43" t="s">
        <v>139</v>
      </c>
      <c r="G194" s="44">
        <f t="shared" si="13"/>
        <v>61.4</v>
      </c>
    </row>
    <row r="195" spans="1:7" ht="12.75">
      <c r="A195" s="33" t="s">
        <v>37</v>
      </c>
      <c r="B195" s="67" t="s">
        <v>155</v>
      </c>
      <c r="C195" s="43" t="s">
        <v>171</v>
      </c>
      <c r="D195" s="43" t="s">
        <v>153</v>
      </c>
      <c r="E195" s="42" t="s">
        <v>238</v>
      </c>
      <c r="F195" s="43" t="s">
        <v>139</v>
      </c>
      <c r="G195" s="44">
        <f t="shared" si="13"/>
        <v>61.4</v>
      </c>
    </row>
    <row r="196" spans="1:7" ht="12.75">
      <c r="A196" s="33" t="s">
        <v>285</v>
      </c>
      <c r="B196" s="67" t="s">
        <v>155</v>
      </c>
      <c r="C196" s="43" t="s">
        <v>171</v>
      </c>
      <c r="D196" s="43" t="s">
        <v>153</v>
      </c>
      <c r="E196" s="42" t="s">
        <v>238</v>
      </c>
      <c r="F196" s="43" t="s">
        <v>286</v>
      </c>
      <c r="G196" s="44">
        <f t="shared" si="13"/>
        <v>61.4</v>
      </c>
    </row>
    <row r="197" spans="1:7" ht="12.75">
      <c r="A197" s="33" t="s">
        <v>37</v>
      </c>
      <c r="B197" s="67" t="s">
        <v>155</v>
      </c>
      <c r="C197" s="43" t="s">
        <v>171</v>
      </c>
      <c r="D197" s="43" t="s">
        <v>153</v>
      </c>
      <c r="E197" s="42" t="s">
        <v>238</v>
      </c>
      <c r="F197" s="43" t="s">
        <v>54</v>
      </c>
      <c r="G197" s="44">
        <f>'прилож. № 7'!F200</f>
        <v>61.4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03"/>
      <c r="B1" s="154" t="s">
        <v>378</v>
      </c>
      <c r="C1" s="154"/>
    </row>
    <row r="2" spans="1:16" ht="36.75" customHeight="1">
      <c r="A2" s="140" t="s">
        <v>384</v>
      </c>
      <c r="B2" s="140"/>
      <c r="C2" s="14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3" ht="14.25" customHeight="1">
      <c r="A3" s="158"/>
      <c r="B3" s="158"/>
      <c r="C3" s="158"/>
    </row>
    <row r="4" spans="1:3" ht="26.25" customHeight="1">
      <c r="A4" s="155" t="s">
        <v>377</v>
      </c>
      <c r="B4" s="155"/>
      <c r="C4" s="155"/>
    </row>
    <row r="5" spans="1:6" ht="15" customHeight="1">
      <c r="A5" s="103"/>
      <c r="B5" s="156"/>
      <c r="C5" s="157"/>
      <c r="F5" s="14"/>
    </row>
    <row r="6" spans="1:3" ht="27" customHeight="1">
      <c r="A6" s="104" t="s">
        <v>121</v>
      </c>
      <c r="B6" s="104" t="s">
        <v>156</v>
      </c>
      <c r="C6" s="133" t="s">
        <v>72</v>
      </c>
    </row>
    <row r="7" spans="1:3" ht="36" hidden="1">
      <c r="A7" s="105" t="s">
        <v>157</v>
      </c>
      <c r="B7" s="106" t="s">
        <v>173</v>
      </c>
      <c r="C7" s="107" t="e">
        <f>8:8+#REF!</f>
        <v>#REF!</v>
      </c>
    </row>
    <row r="8" spans="1:3" ht="61.5" customHeight="1" hidden="1">
      <c r="A8" s="105" t="s">
        <v>158</v>
      </c>
      <c r="B8" s="108" t="s">
        <v>174</v>
      </c>
      <c r="C8" s="109" t="e">
        <f>C9+#REF!</f>
        <v>#REF!</v>
      </c>
    </row>
    <row r="9" spans="1:3" ht="29.25" customHeight="1" hidden="1">
      <c r="A9" s="105" t="s">
        <v>159</v>
      </c>
      <c r="B9" s="108" t="s">
        <v>175</v>
      </c>
      <c r="C9" s="109">
        <f>C10</f>
        <v>0</v>
      </c>
    </row>
    <row r="10" spans="1:3" ht="32.25" customHeight="1" hidden="1">
      <c r="A10" s="105" t="s">
        <v>160</v>
      </c>
      <c r="B10" s="108" t="s">
        <v>176</v>
      </c>
      <c r="C10" s="109"/>
    </row>
    <row r="11" spans="1:3" ht="12.75">
      <c r="A11" s="110" t="s">
        <v>211</v>
      </c>
      <c r="B11" s="108" t="s">
        <v>191</v>
      </c>
      <c r="C11" s="111">
        <f>-('прилож.№ 1'!C77-'прилож. № 7'!F7)</f>
        <v>3835.300000000003</v>
      </c>
    </row>
    <row r="12" spans="1:3" ht="24">
      <c r="A12" s="110" t="s">
        <v>216</v>
      </c>
      <c r="B12" s="112" t="s">
        <v>191</v>
      </c>
      <c r="C12" s="111">
        <f>-(-(C13)-(C21))</f>
        <v>726.8</v>
      </c>
    </row>
    <row r="13" spans="1:3" ht="12.75">
      <c r="A13" s="113" t="s">
        <v>41</v>
      </c>
      <c r="B13" s="112" t="s">
        <v>340</v>
      </c>
      <c r="C13" s="111">
        <f>C14-C16</f>
        <v>726.8</v>
      </c>
    </row>
    <row r="14" spans="1:3" ht="24">
      <c r="A14" s="105" t="s">
        <v>40</v>
      </c>
      <c r="B14" s="108" t="s">
        <v>341</v>
      </c>
      <c r="C14" s="114">
        <f>C15</f>
        <v>726.8</v>
      </c>
    </row>
    <row r="15" spans="1:3" ht="24">
      <c r="A15" s="105" t="s">
        <v>212</v>
      </c>
      <c r="B15" s="108" t="s">
        <v>336</v>
      </c>
      <c r="C15" s="114">
        <v>726.8</v>
      </c>
    </row>
    <row r="16" spans="1:3" ht="24">
      <c r="A16" s="105" t="s">
        <v>43</v>
      </c>
      <c r="B16" s="108" t="s">
        <v>334</v>
      </c>
      <c r="C16" s="114">
        <f>+C17</f>
        <v>0</v>
      </c>
    </row>
    <row r="17" spans="1:3" ht="24">
      <c r="A17" s="105" t="s">
        <v>339</v>
      </c>
      <c r="B17" s="108" t="s">
        <v>70</v>
      </c>
      <c r="C17" s="115">
        <v>0</v>
      </c>
    </row>
    <row r="18" spans="1:3" ht="24" hidden="1">
      <c r="A18" s="105" t="s">
        <v>333</v>
      </c>
      <c r="B18" s="108" t="s">
        <v>337</v>
      </c>
      <c r="C18" s="115">
        <f>C19</f>
        <v>0</v>
      </c>
    </row>
    <row r="19" spans="1:3" ht="24" hidden="1">
      <c r="A19" s="105" t="s">
        <v>332</v>
      </c>
      <c r="B19" s="108" t="s">
        <v>338</v>
      </c>
      <c r="C19" s="115">
        <f>C20</f>
        <v>0</v>
      </c>
    </row>
    <row r="20" spans="1:3" ht="36" hidden="1">
      <c r="A20" s="105" t="s">
        <v>335</v>
      </c>
      <c r="B20" s="108" t="s">
        <v>102</v>
      </c>
      <c r="C20" s="115"/>
    </row>
    <row r="21" spans="1:3" ht="24" hidden="1">
      <c r="A21" s="116" t="s">
        <v>103</v>
      </c>
      <c r="B21" s="117" t="s">
        <v>263</v>
      </c>
      <c r="C21" s="118">
        <f>C22-(-C25)</f>
        <v>0</v>
      </c>
    </row>
    <row r="22" spans="1:3" ht="24" hidden="1">
      <c r="A22" s="119" t="s">
        <v>105</v>
      </c>
      <c r="B22" s="120" t="s">
        <v>106</v>
      </c>
      <c r="C22" s="115">
        <f>C23</f>
        <v>0</v>
      </c>
    </row>
    <row r="23" spans="1:3" ht="24" hidden="1">
      <c r="A23" s="119" t="s">
        <v>107</v>
      </c>
      <c r="B23" s="120" t="s">
        <v>102</v>
      </c>
      <c r="C23" s="115"/>
    </row>
    <row r="24" spans="1:3" ht="24" hidden="1">
      <c r="A24" s="119" t="s">
        <v>108</v>
      </c>
      <c r="B24" s="120" t="s">
        <v>264</v>
      </c>
      <c r="C24" s="115">
        <f>C25</f>
        <v>0</v>
      </c>
    </row>
    <row r="25" spans="1:3" ht="24" hidden="1">
      <c r="A25" s="119" t="s">
        <v>213</v>
      </c>
      <c r="B25" s="120" t="s">
        <v>265</v>
      </c>
      <c r="C25" s="115"/>
    </row>
    <row r="26" spans="1:3" ht="12.75">
      <c r="A26" s="113" t="s">
        <v>104</v>
      </c>
      <c r="B26" s="112" t="s">
        <v>266</v>
      </c>
      <c r="C26" s="118">
        <f>(C27)+(C31)</f>
        <v>3108.5000000000036</v>
      </c>
    </row>
    <row r="27" spans="1:3" ht="12.75">
      <c r="A27" s="109" t="s">
        <v>161</v>
      </c>
      <c r="B27" s="108" t="s">
        <v>267</v>
      </c>
      <c r="C27" s="115">
        <f>C28</f>
        <v>-13129.999999999998</v>
      </c>
    </row>
    <row r="28" spans="1:3" ht="12.75">
      <c r="A28" s="109" t="s">
        <v>162</v>
      </c>
      <c r="B28" s="108" t="s">
        <v>268</v>
      </c>
      <c r="C28" s="115">
        <f>C29</f>
        <v>-13129.999999999998</v>
      </c>
    </row>
    <row r="29" spans="1:3" ht="12.75">
      <c r="A29" s="105" t="s">
        <v>163</v>
      </c>
      <c r="B29" s="108" t="s">
        <v>269</v>
      </c>
      <c r="C29" s="115">
        <f>C30</f>
        <v>-13129.999999999998</v>
      </c>
    </row>
    <row r="30" spans="1:3" ht="15.75" customHeight="1">
      <c r="A30" s="105" t="s">
        <v>214</v>
      </c>
      <c r="B30" s="108" t="s">
        <v>270</v>
      </c>
      <c r="C30" s="115">
        <f>-('прилож.№ 1'!C77+'прил.13 источн.'!C13+'прил.13 источн.'!C22)</f>
        <v>-13129.999999999998</v>
      </c>
    </row>
    <row r="31" spans="1:3" ht="12.75">
      <c r="A31" s="109" t="s">
        <v>164</v>
      </c>
      <c r="B31" s="108" t="s">
        <v>271</v>
      </c>
      <c r="C31" s="114">
        <f>C32</f>
        <v>16238.500000000002</v>
      </c>
    </row>
    <row r="32" spans="1:3" ht="12.75">
      <c r="A32" s="109" t="s">
        <v>165</v>
      </c>
      <c r="B32" s="108" t="s">
        <v>272</v>
      </c>
      <c r="C32" s="114">
        <f>C33</f>
        <v>16238.500000000002</v>
      </c>
    </row>
    <row r="33" spans="1:3" ht="12.75">
      <c r="A33" s="105" t="s">
        <v>166</v>
      </c>
      <c r="B33" s="108" t="s">
        <v>273</v>
      </c>
      <c r="C33" s="114">
        <f>C34</f>
        <v>16238.500000000002</v>
      </c>
    </row>
    <row r="34" spans="1:3" ht="15.75" customHeight="1">
      <c r="A34" s="105" t="s">
        <v>215</v>
      </c>
      <c r="B34" s="108" t="s">
        <v>274</v>
      </c>
      <c r="C34" s="114">
        <f>'прилож. № 7'!F7+(-'прил.13 источн.'!C24)</f>
        <v>16238.500000000002</v>
      </c>
    </row>
    <row r="35" spans="3:4" ht="12.75">
      <c r="C35" s="18"/>
      <c r="D35" s="12"/>
    </row>
    <row r="36" spans="1:6" ht="9.75" customHeight="1">
      <c r="A36" s="9"/>
      <c r="B36" s="9"/>
      <c r="C36" s="8"/>
      <c r="D36" s="8"/>
      <c r="E36" s="8"/>
      <c r="F36" s="8"/>
    </row>
    <row r="37" spans="1:6" ht="15.75">
      <c r="A37" s="6"/>
      <c r="B37" s="8"/>
      <c r="C37" s="8"/>
      <c r="D37" s="8"/>
      <c r="E37" s="8"/>
      <c r="F37" s="8"/>
    </row>
    <row r="38" spans="1:6" ht="15.75">
      <c r="A38" s="6"/>
      <c r="B38" s="8"/>
      <c r="C38" s="8"/>
      <c r="D38" s="8"/>
      <c r="E38" s="8"/>
      <c r="F38" s="8"/>
    </row>
    <row r="39" spans="1:6" ht="11.25" customHeight="1">
      <c r="A39" s="9"/>
      <c r="B39" s="9"/>
      <c r="C39" s="8"/>
      <c r="D39" s="8"/>
      <c r="E39" s="8"/>
      <c r="F39" s="8"/>
    </row>
    <row r="40" spans="1:6" ht="15.75">
      <c r="A40" s="6"/>
      <c r="B40" s="8"/>
      <c r="C40" s="8"/>
      <c r="D40" s="8"/>
      <c r="E40" s="8"/>
      <c r="F40" s="8"/>
    </row>
    <row r="41" spans="1:6" ht="15.75">
      <c r="A41" s="6"/>
      <c r="B41" s="8"/>
      <c r="C41" s="8"/>
      <c r="D41" s="8"/>
      <c r="E41" s="8"/>
      <c r="F41" s="8"/>
    </row>
    <row r="42" ht="15">
      <c r="A42" s="7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2018-01-24T08:47:00Z</cp:lastPrinted>
  <dcterms:created xsi:type="dcterms:W3CDTF">2006-07-12T12:33:21Z</dcterms:created>
  <dcterms:modified xsi:type="dcterms:W3CDTF">2018-01-24T08:48:08Z</dcterms:modified>
  <cp:category/>
  <cp:version/>
  <cp:contentType/>
  <cp:contentStatus/>
</cp:coreProperties>
</file>